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98FADFFD-0F26-4467-BB73-4641792C691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B307" i="9" s="1"/>
  <c r="G307" i="9"/>
  <c r="F307" i="9"/>
  <c r="H306" i="9"/>
  <c r="G306" i="9"/>
  <c r="F306" i="9"/>
  <c r="E306" i="9"/>
  <c r="B306" i="9" s="1"/>
  <c r="H305" i="9"/>
  <c r="E305" i="9" s="1"/>
  <c r="G305" i="9"/>
  <c r="F305" i="9"/>
  <c r="H304" i="9"/>
  <c r="G304" i="9"/>
  <c r="E304" i="9" s="1"/>
  <c r="B304" i="9" s="1"/>
  <c r="F304" i="9"/>
  <c r="H303" i="9"/>
  <c r="G303" i="9"/>
  <c r="F303" i="9"/>
  <c r="H302" i="9"/>
  <c r="G302" i="9"/>
  <c r="F302" i="9"/>
  <c r="E302" i="9"/>
  <c r="B302" i="9" s="1"/>
  <c r="H301" i="9"/>
  <c r="G301" i="9"/>
  <c r="E301" i="9" s="1"/>
  <c r="F301" i="9"/>
  <c r="H300" i="9"/>
  <c r="G300" i="9"/>
  <c r="E300" i="9" s="1"/>
  <c r="B300" i="9" s="1"/>
  <c r="F300" i="9"/>
  <c r="H299" i="9"/>
  <c r="G299" i="9"/>
  <c r="E299" i="9" s="1"/>
  <c r="B299" i="9" s="1"/>
  <c r="F299" i="9"/>
  <c r="H298" i="9"/>
  <c r="G298" i="9"/>
  <c r="E298" i="9" s="1"/>
  <c r="B298" i="9" s="1"/>
  <c r="F298" i="9"/>
  <c r="H297" i="9"/>
  <c r="G297" i="9"/>
  <c r="F297" i="9"/>
  <c r="E297" i="9"/>
  <c r="B297" i="9" s="1"/>
  <c r="H296" i="9"/>
  <c r="G296" i="9"/>
  <c r="F296" i="9"/>
  <c r="H295" i="9"/>
  <c r="G295" i="9"/>
  <c r="F295" i="9"/>
  <c r="H294" i="9"/>
  <c r="E294" i="9" s="1"/>
  <c r="B294" i="9" s="1"/>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c r="B238" i="9" s="1"/>
  <c r="E238" i="9"/>
  <c r="M237" i="9"/>
  <c r="L237" i="9"/>
  <c r="F237" i="9" s="1"/>
  <c r="B237" i="9" s="1"/>
  <c r="E237" i="9"/>
  <c r="M236" i="9"/>
  <c r="L236" i="9"/>
  <c r="E236" i="9"/>
  <c r="M235" i="9"/>
  <c r="L235" i="9"/>
  <c r="F235" i="9"/>
  <c r="E235" i="9"/>
  <c r="B235" i="9" s="1"/>
  <c r="M234" i="9"/>
  <c r="L234" i="9"/>
  <c r="F234" i="9"/>
  <c r="B234" i="9" s="1"/>
  <c r="E234" i="9"/>
  <c r="M233" i="9"/>
  <c r="L233" i="9"/>
  <c r="F233" i="9" s="1"/>
  <c r="B233" i="9" s="1"/>
  <c r="E233" i="9"/>
  <c r="M232" i="9"/>
  <c r="L232" i="9"/>
  <c r="F232" i="9" s="1"/>
  <c r="E232" i="9"/>
  <c r="B232" i="9"/>
  <c r="M231" i="9"/>
  <c r="L231" i="9"/>
  <c r="F231" i="9"/>
  <c r="E231" i="9"/>
  <c r="B231" i="9" s="1"/>
  <c r="M230" i="9"/>
  <c r="L230" i="9"/>
  <c r="F230" i="9"/>
  <c r="B230" i="9" s="1"/>
  <c r="E230" i="9"/>
  <c r="M229" i="9"/>
  <c r="L229" i="9"/>
  <c r="F229" i="9" s="1"/>
  <c r="B229" i="9" s="1"/>
  <c r="E229" i="9"/>
  <c r="M228" i="9"/>
  <c r="L228" i="9"/>
  <c r="E228" i="9"/>
  <c r="M227" i="9"/>
  <c r="L227" i="9"/>
  <c r="F227" i="9"/>
  <c r="E227" i="9"/>
  <c r="B227" i="9" s="1"/>
  <c r="M226" i="9"/>
  <c r="L226" i="9"/>
  <c r="F226" i="9"/>
  <c r="B226" i="9" s="1"/>
  <c r="E226" i="9"/>
  <c r="M225" i="9"/>
  <c r="L225" i="9"/>
  <c r="F225" i="9" s="1"/>
  <c r="B225" i="9" s="1"/>
  <c r="E225" i="9"/>
  <c r="M224" i="9"/>
  <c r="L224" i="9"/>
  <c r="F224" i="9" s="1"/>
  <c r="B224" i="9" s="1"/>
  <c r="E224" i="9"/>
  <c r="M223" i="9"/>
  <c r="F223" i="9" s="1"/>
  <c r="L223" i="9"/>
  <c r="E223" i="9"/>
  <c r="B223" i="9" s="1"/>
  <c r="M222" i="9"/>
  <c r="L222" i="9"/>
  <c r="F222" i="9"/>
  <c r="E222" i="9"/>
  <c r="M221" i="9"/>
  <c r="L221" i="9"/>
  <c r="F221" i="9" s="1"/>
  <c r="B221" i="9" s="1"/>
  <c r="E221" i="9"/>
  <c r="M220" i="9"/>
  <c r="L220" i="9"/>
  <c r="E220" i="9"/>
  <c r="M219" i="9"/>
  <c r="F219" i="9" s="1"/>
  <c r="L219" i="9"/>
  <c r="E219" i="9"/>
  <c r="M218" i="9"/>
  <c r="F218" i="9" s="1"/>
  <c r="L218" i="9"/>
  <c r="E218" i="9"/>
  <c r="M217" i="9"/>
  <c r="L217" i="9"/>
  <c r="E217" i="9"/>
  <c r="M216" i="9"/>
  <c r="L216" i="9"/>
  <c r="F216" i="9" s="1"/>
  <c r="B216" i="9" s="1"/>
  <c r="E216" i="9"/>
  <c r="M215" i="9"/>
  <c r="L215" i="9"/>
  <c r="F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E102" i="9" s="1"/>
  <c r="G102" i="9"/>
  <c r="F102" i="9"/>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H71" i="9"/>
  <c r="G71" i="9"/>
  <c r="F71" i="9"/>
  <c r="E71" i="9"/>
  <c r="B71" i="9" s="1"/>
  <c r="H70" i="9"/>
  <c r="G70" i="9"/>
  <c r="F70" i="9"/>
  <c r="E70" i="9"/>
  <c r="B70" i="9" s="1"/>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B54" i="9" s="1"/>
  <c r="E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F48" i="9"/>
  <c r="H47" i="9"/>
  <c r="E47" i="9" s="1"/>
  <c r="B47" i="9" s="1"/>
  <c r="G47" i="9"/>
  <c r="F47" i="9"/>
  <c r="H46" i="9"/>
  <c r="G46" i="9"/>
  <c r="E46" i="9" s="1"/>
  <c r="F46" i="9"/>
  <c r="H45" i="9"/>
  <c r="G45" i="9"/>
  <c r="E45" i="9" s="1"/>
  <c r="B45" i="9" s="1"/>
  <c r="F45" i="9"/>
  <c r="H44" i="9"/>
  <c r="G44" i="9"/>
  <c r="F44" i="9"/>
  <c r="H43" i="9"/>
  <c r="E43" i="9" s="1"/>
  <c r="B43" i="9" s="1"/>
  <c r="G43" i="9"/>
  <c r="F43" i="9"/>
  <c r="H42" i="9"/>
  <c r="E42" i="9" s="1"/>
  <c r="G42" i="9"/>
  <c r="F42" i="9"/>
  <c r="H41" i="9"/>
  <c r="G41" i="9"/>
  <c r="E41" i="9" s="1"/>
  <c r="B41" i="9" s="1"/>
  <c r="F41" i="9"/>
  <c r="H40" i="9"/>
  <c r="G40" i="9"/>
  <c r="F40" i="9"/>
  <c r="H39" i="9"/>
  <c r="G39" i="9"/>
  <c r="F39" i="9"/>
  <c r="E39" i="9"/>
  <c r="B39" i="9" s="1"/>
  <c r="H38" i="9"/>
  <c r="E38" i="9" s="1"/>
  <c r="G38" i="9"/>
  <c r="F38" i="9"/>
  <c r="H37" i="9"/>
  <c r="G37" i="9"/>
  <c r="E37" i="9" s="1"/>
  <c r="B37" i="9" s="1"/>
  <c r="F37" i="9"/>
  <c r="H36" i="9"/>
  <c r="G36" i="9"/>
  <c r="E36" i="9" s="1"/>
  <c r="B36" i="9" s="1"/>
  <c r="F36" i="9"/>
  <c r="H35" i="9"/>
  <c r="E35" i="9" s="1"/>
  <c r="B35" i="9" s="1"/>
  <c r="G35" i="9"/>
  <c r="F35" i="9"/>
  <c r="H34" i="9"/>
  <c r="G34" i="9"/>
  <c r="F34" i="9"/>
  <c r="H33" i="9"/>
  <c r="E33" i="9" s="1"/>
  <c r="B33" i="9" s="1"/>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E26" i="9" s="1"/>
  <c r="B26" i="9" s="1"/>
  <c r="F26" i="9"/>
  <c r="H25" i="9"/>
  <c r="E25" i="9" s="1"/>
  <c r="G25" i="9"/>
  <c r="F25" i="9"/>
  <c r="B25" i="9"/>
  <c r="H24" i="9"/>
  <c r="G24" i="9"/>
  <c r="F24" i="9"/>
  <c r="E24" i="9"/>
  <c r="B24" i="9" s="1"/>
  <c r="H23" i="9"/>
  <c r="G23" i="9"/>
  <c r="F23" i="9"/>
  <c r="H22" i="9"/>
  <c r="G22" i="9"/>
  <c r="E22" i="9" s="1"/>
  <c r="B22" i="9" s="1"/>
  <c r="F22" i="9"/>
  <c r="F21" i="9"/>
  <c r="F4" i="9"/>
  <c r="O3" i="9"/>
  <c r="G275" i="9" s="1"/>
  <c r="E275" i="9" s="1"/>
  <c r="I3" i="9"/>
  <c r="H3" i="9"/>
  <c r="G3" i="9"/>
  <c r="D101" i="8"/>
  <c r="I36" i="3" s="1"/>
  <c r="D95" i="8"/>
  <c r="D90" i="8"/>
  <c r="C1565" i="1" s="1"/>
  <c r="D85" i="8"/>
  <c r="D80" i="8"/>
  <c r="D75" i="8"/>
  <c r="D70" i="8"/>
  <c r="D65" i="8"/>
  <c r="D60" i="8"/>
  <c r="D55" i="8"/>
  <c r="D50" i="8"/>
  <c r="D49" i="8" s="1"/>
  <c r="D43" i="8" s="1"/>
  <c r="I35" i="3" s="1"/>
  <c r="D44" i="8"/>
  <c r="D36" i="8"/>
  <c r="D26" i="8"/>
  <c r="D24" i="8" s="1"/>
  <c r="C1499" i="1" s="1"/>
  <c r="G1499" i="1" s="1"/>
  <c r="D18" i="8"/>
  <c r="D8" i="8"/>
  <c r="C1483" i="1" s="1"/>
  <c r="E44" i="7"/>
  <c r="D44" i="7"/>
  <c r="H32" i="3" s="1"/>
  <c r="E39" i="7"/>
  <c r="D39" i="7"/>
  <c r="E38" i="7"/>
  <c r="D38" i="7"/>
  <c r="H31" i="3" s="1"/>
  <c r="E30" i="7"/>
  <c r="D30" i="7"/>
  <c r="E23" i="7"/>
  <c r="E22" i="7" s="1"/>
  <c r="D1453" i="1" s="1"/>
  <c r="D23" i="7"/>
  <c r="E14" i="7"/>
  <c r="D14" i="7"/>
  <c r="E7" i="7"/>
  <c r="D7" i="7"/>
  <c r="E6" i="7"/>
  <c r="D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7" i="6"/>
  <c r="F116" i="6"/>
  <c r="E115" i="6"/>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1330" i="1"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G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D250" i="5"/>
  <c r="F249" i="5"/>
  <c r="F248" i="5"/>
  <c r="F247" i="5"/>
  <c r="E246" i="5"/>
  <c r="D1223" i="1" s="1"/>
  <c r="G1223" i="1"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G1056" i="1" s="1"/>
  <c r="D78" i="5"/>
  <c r="F77" i="5"/>
  <c r="F76" i="5"/>
  <c r="F75" i="5"/>
  <c r="F74" i="5"/>
  <c r="F73" i="5"/>
  <c r="F72" i="5"/>
  <c r="F71" i="5"/>
  <c r="E70" i="5"/>
  <c r="F70" i="5" s="1"/>
  <c r="D70" i="5"/>
  <c r="D69" i="5" s="1"/>
  <c r="E69" i="5"/>
  <c r="D1047" i="1" s="1"/>
  <c r="G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2" i="1" s="1"/>
  <c r="D417" i="4"/>
  <c r="E416" i="4"/>
  <c r="D416" i="4"/>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F264" i="4"/>
  <c r="E264" i="4"/>
  <c r="D264" i="4"/>
  <c r="D263" i="4" s="1"/>
  <c r="F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E225" i="4"/>
  <c r="D221" i="1" s="1"/>
  <c r="D225" i="4"/>
  <c r="F223" i="4"/>
  <c r="F222" i="4"/>
  <c r="F221" i="4"/>
  <c r="F220" i="4"/>
  <c r="F219" i="4"/>
  <c r="E219" i="4"/>
  <c r="D215" i="1" s="1"/>
  <c r="D219" i="4"/>
  <c r="F218" i="4"/>
  <c r="F217" i="4"/>
  <c r="F216" i="4"/>
  <c r="E216" i="4"/>
  <c r="D216" i="4"/>
  <c r="D215" i="4" s="1"/>
  <c r="F215" i="4"/>
  <c r="E215" i="4"/>
  <c r="D211" i="1"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H160" i="1"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D134" i="4"/>
  <c r="D133" i="4" s="1"/>
  <c r="E133" i="4"/>
  <c r="D129" i="1" s="1"/>
  <c r="F132" i="4"/>
  <c r="F131" i="4"/>
  <c r="F130" i="4"/>
  <c r="F129" i="4"/>
  <c r="E128" i="4"/>
  <c r="D124" i="1" s="1"/>
  <c r="D128" i="4"/>
  <c r="F127" i="4"/>
  <c r="F126" i="4"/>
  <c r="F125" i="4"/>
  <c r="E125" i="4"/>
  <c r="D125" i="4"/>
  <c r="D124" i="4"/>
  <c r="F123" i="4"/>
  <c r="F122" i="4"/>
  <c r="F121" i="4"/>
  <c r="F120" i="4"/>
  <c r="E120" i="4"/>
  <c r="D120" i="4"/>
  <c r="F119" i="4"/>
  <c r="F118" i="4"/>
  <c r="F117" i="4"/>
  <c r="F116" i="4"/>
  <c r="F115" i="4"/>
  <c r="F114" i="4"/>
  <c r="F113" i="4"/>
  <c r="E112" i="4"/>
  <c r="D108" i="1" s="1"/>
  <c r="D112" i="4"/>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0" i="1" s="1"/>
  <c r="D74" i="4"/>
  <c r="F73" i="4"/>
  <c r="F72" i="4"/>
  <c r="E71" i="4"/>
  <c r="D67" i="1" s="1"/>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C1575" i="1"/>
  <c r="H1575" i="1" s="1"/>
  <c r="H1574" i="1"/>
  <c r="C1574" i="1"/>
  <c r="G1574" i="1" s="1"/>
  <c r="H1573" i="1"/>
  <c r="G1573" i="1"/>
  <c r="C1573" i="1"/>
  <c r="H1572" i="1"/>
  <c r="C1572" i="1"/>
  <c r="G1572" i="1" s="1"/>
  <c r="G1571" i="1"/>
  <c r="C1571" i="1"/>
  <c r="H1571" i="1" s="1"/>
  <c r="C1570" i="1"/>
  <c r="G1570" i="1" s="1"/>
  <c r="H1569" i="1"/>
  <c r="G1569" i="1"/>
  <c r="C1569" i="1"/>
  <c r="C1568" i="1"/>
  <c r="C1567" i="1"/>
  <c r="H1567" i="1" s="1"/>
  <c r="H1566" i="1"/>
  <c r="C1566" i="1"/>
  <c r="G1566" i="1" s="1"/>
  <c r="H1565" i="1"/>
  <c r="G1565" i="1"/>
  <c r="H1564" i="1"/>
  <c r="G1564" i="1"/>
  <c r="C1564" i="1"/>
  <c r="C1563" i="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G1545" i="1"/>
  <c r="C1545" i="1"/>
  <c r="H1545" i="1" s="1"/>
  <c r="C1544" i="1"/>
  <c r="H1543" i="1"/>
  <c r="C1543" i="1"/>
  <c r="G1543" i="1" s="1"/>
  <c r="H1542" i="1"/>
  <c r="G1542" i="1"/>
  <c r="C1542" i="1"/>
  <c r="G1541" i="1"/>
  <c r="C1541" i="1"/>
  <c r="H1541" i="1" s="1"/>
  <c r="C1540" i="1"/>
  <c r="H1539" i="1"/>
  <c r="C1539" i="1"/>
  <c r="G1539" i="1" s="1"/>
  <c r="H1538" i="1"/>
  <c r="G1538" i="1"/>
  <c r="C1538" i="1"/>
  <c r="G1537" i="1"/>
  <c r="C1537" i="1"/>
  <c r="H1537" i="1" s="1"/>
  <c r="C1536" i="1"/>
  <c r="H1535" i="1"/>
  <c r="C1535" i="1"/>
  <c r="G1535" i="1" s="1"/>
  <c r="H1534" i="1"/>
  <c r="G1534" i="1"/>
  <c r="C1534" i="1"/>
  <c r="G1533" i="1"/>
  <c r="C1533" i="1"/>
  <c r="H1533" i="1" s="1"/>
  <c r="C1532" i="1"/>
  <c r="H1531" i="1"/>
  <c r="C1531" i="1"/>
  <c r="G1531" i="1" s="1"/>
  <c r="H1530" i="1"/>
  <c r="G1530" i="1"/>
  <c r="C1530" i="1"/>
  <c r="G1529" i="1"/>
  <c r="C1529" i="1"/>
  <c r="H1529" i="1" s="1"/>
  <c r="C1528" i="1"/>
  <c r="H1527" i="1"/>
  <c r="C1527" i="1"/>
  <c r="G1527" i="1" s="1"/>
  <c r="H1526" i="1"/>
  <c r="G1526" i="1"/>
  <c r="C1526" i="1"/>
  <c r="G1525" i="1"/>
  <c r="C1525" i="1"/>
  <c r="H1525" i="1" s="1"/>
  <c r="C1524" i="1"/>
  <c r="H1523" i="1"/>
  <c r="C1523" i="1"/>
  <c r="G1523" i="1" s="1"/>
  <c r="H1522" i="1"/>
  <c r="G1522" i="1"/>
  <c r="C1522" i="1"/>
  <c r="G1521" i="1"/>
  <c r="C1521" i="1"/>
  <c r="H1521" i="1" s="1"/>
  <c r="C1520" i="1"/>
  <c r="H1519" i="1"/>
  <c r="C1519" i="1"/>
  <c r="G1519" i="1" s="1"/>
  <c r="H1518" i="1"/>
  <c r="G1518" i="1"/>
  <c r="C1518" i="1"/>
  <c r="C1516" i="1"/>
  <c r="H1515" i="1"/>
  <c r="C1515" i="1"/>
  <c r="G1515" i="1" s="1"/>
  <c r="H1514" i="1"/>
  <c r="G1514" i="1"/>
  <c r="C1514" i="1"/>
  <c r="G1513" i="1"/>
  <c r="C1513" i="1"/>
  <c r="H1513" i="1" s="1"/>
  <c r="C1512" i="1"/>
  <c r="H1511" i="1"/>
  <c r="C1511" i="1"/>
  <c r="G1511" i="1" s="1"/>
  <c r="C1510" i="1"/>
  <c r="G1510" i="1" s="1"/>
  <c r="C1509" i="1"/>
  <c r="H1509" i="1" s="1"/>
  <c r="C1508" i="1"/>
  <c r="H1507" i="1"/>
  <c r="C1507" i="1"/>
  <c r="G1507" i="1" s="1"/>
  <c r="H1506" i="1"/>
  <c r="G1506" i="1"/>
  <c r="C1506" i="1"/>
  <c r="G1505" i="1"/>
  <c r="C1505" i="1"/>
  <c r="H1505" i="1" s="1"/>
  <c r="C1504" i="1"/>
  <c r="H1503" i="1"/>
  <c r="C1503" i="1"/>
  <c r="G1503" i="1" s="1"/>
  <c r="H1502" i="1"/>
  <c r="G1502" i="1"/>
  <c r="C1502" i="1"/>
  <c r="C1501" i="1"/>
  <c r="H1501" i="1" s="1"/>
  <c r="C1500" i="1"/>
  <c r="H1498" i="1"/>
  <c r="G1498" i="1"/>
  <c r="C1498" i="1"/>
  <c r="G1497" i="1"/>
  <c r="C1497" i="1"/>
  <c r="H1497" i="1" s="1"/>
  <c r="C1496" i="1"/>
  <c r="H1495" i="1"/>
  <c r="C1495" i="1"/>
  <c r="G1495" i="1" s="1"/>
  <c r="H1494" i="1"/>
  <c r="G1494" i="1"/>
  <c r="C1494" i="1"/>
  <c r="G1493" i="1"/>
  <c r="C1493" i="1"/>
  <c r="H1493" i="1" s="1"/>
  <c r="C1492" i="1"/>
  <c r="C1491" i="1"/>
  <c r="G1491" i="1" s="1"/>
  <c r="H1490" i="1"/>
  <c r="G1490" i="1"/>
  <c r="C1490" i="1"/>
  <c r="G1489" i="1"/>
  <c r="C1489" i="1"/>
  <c r="H1489" i="1" s="1"/>
  <c r="C1488" i="1"/>
  <c r="H1487" i="1"/>
  <c r="C1487" i="1"/>
  <c r="G1487" i="1" s="1"/>
  <c r="H1486" i="1"/>
  <c r="G1486" i="1"/>
  <c r="C1486" i="1"/>
  <c r="G1485" i="1"/>
  <c r="C1485" i="1"/>
  <c r="H1485" i="1" s="1"/>
  <c r="C1484" i="1"/>
  <c r="H1482" i="1"/>
  <c r="G1482" i="1"/>
  <c r="C1482" i="1"/>
  <c r="C1480" i="1"/>
  <c r="D1479" i="1"/>
  <c r="C1479" i="1"/>
  <c r="H1478" i="1"/>
  <c r="D1478" i="1"/>
  <c r="C1478" i="1"/>
  <c r="G1477" i="1"/>
  <c r="D1477" i="1"/>
  <c r="C1477" i="1"/>
  <c r="H1476" i="1"/>
  <c r="D1476" i="1"/>
  <c r="C1476" i="1"/>
  <c r="D1475" i="1"/>
  <c r="C1475" i="1"/>
  <c r="D1474" i="1"/>
  <c r="C1474" i="1"/>
  <c r="D1473" i="1"/>
  <c r="C1473" i="1"/>
  <c r="D1472" i="1"/>
  <c r="C1472" i="1"/>
  <c r="D1471" i="1"/>
  <c r="C1471" i="1"/>
  <c r="D1470" i="1"/>
  <c r="C1470" i="1"/>
  <c r="H1469" i="1"/>
  <c r="D1469" i="1"/>
  <c r="C1469" i="1"/>
  <c r="G1469" i="1" s="1"/>
  <c r="J1468" i="1"/>
  <c r="G1468" i="1"/>
  <c r="I1468" i="1" s="1"/>
  <c r="D1468" i="1"/>
  <c r="H1468" i="1" s="1"/>
  <c r="C1468" i="1"/>
  <c r="H1467" i="1"/>
  <c r="D1467" i="1"/>
  <c r="C1467" i="1"/>
  <c r="J1466" i="1"/>
  <c r="G1466" i="1"/>
  <c r="I1466" i="1" s="1"/>
  <c r="D1466" i="1"/>
  <c r="H1466" i="1" s="1"/>
  <c r="C1466" i="1"/>
  <c r="H1465" i="1"/>
  <c r="D1465" i="1"/>
  <c r="C1465" i="1"/>
  <c r="J1464" i="1"/>
  <c r="G1464" i="1"/>
  <c r="I1464" i="1" s="1"/>
  <c r="D1464" i="1"/>
  <c r="H1464" i="1" s="1"/>
  <c r="C1464" i="1"/>
  <c r="H1463" i="1"/>
  <c r="D1463" i="1"/>
  <c r="C1463" i="1"/>
  <c r="J1462" i="1"/>
  <c r="G1462" i="1"/>
  <c r="I1462" i="1" s="1"/>
  <c r="D1462" i="1"/>
  <c r="H1462" i="1" s="1"/>
  <c r="C1462" i="1"/>
  <c r="G1461" i="1"/>
  <c r="D1461" i="1"/>
  <c r="H1461" i="1" s="1"/>
  <c r="C1461" i="1"/>
  <c r="H1460" i="1"/>
  <c r="D1460" i="1"/>
  <c r="C1460" i="1"/>
  <c r="G1459" i="1"/>
  <c r="D1459" i="1"/>
  <c r="C1459" i="1"/>
  <c r="H1458" i="1"/>
  <c r="D1458" i="1"/>
  <c r="C1458" i="1"/>
  <c r="G1457" i="1"/>
  <c r="D1457" i="1"/>
  <c r="C1457" i="1"/>
  <c r="D1456" i="1"/>
  <c r="C1456" i="1"/>
  <c r="H1456" i="1" s="1"/>
  <c r="D1455" i="1"/>
  <c r="C1455" i="1"/>
  <c r="D1454" i="1"/>
  <c r="H1452" i="1"/>
  <c r="D1452" i="1"/>
  <c r="C1452" i="1"/>
  <c r="G1451" i="1"/>
  <c r="D1451" i="1"/>
  <c r="C1451" i="1"/>
  <c r="H1450" i="1"/>
  <c r="D1450" i="1"/>
  <c r="C1450" i="1"/>
  <c r="D1449" i="1"/>
  <c r="C1449" i="1"/>
  <c r="H1448" i="1"/>
  <c r="D1448" i="1"/>
  <c r="C1448" i="1"/>
  <c r="G1447" i="1"/>
  <c r="D1447" i="1"/>
  <c r="C1447" i="1"/>
  <c r="H1446" i="1"/>
  <c r="D1446" i="1"/>
  <c r="C1446" i="1"/>
  <c r="D1445" i="1"/>
  <c r="C1445" i="1"/>
  <c r="H1444" i="1"/>
  <c r="G1444" i="1"/>
  <c r="D1444" i="1"/>
  <c r="C1444" i="1"/>
  <c r="J1444" i="1" s="1"/>
  <c r="D1443" i="1"/>
  <c r="C1443" i="1"/>
  <c r="H1442" i="1"/>
  <c r="G1442" i="1"/>
  <c r="D1442" i="1"/>
  <c r="C1442" i="1"/>
  <c r="J1442" i="1" s="1"/>
  <c r="D1441" i="1"/>
  <c r="C1441" i="1"/>
  <c r="H1440" i="1"/>
  <c r="G1440" i="1"/>
  <c r="D1440" i="1"/>
  <c r="C1440" i="1"/>
  <c r="J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G1403" i="1" s="1"/>
  <c r="C1403" i="1"/>
  <c r="D1402" i="1"/>
  <c r="C1402" i="1"/>
  <c r="D1401" i="1"/>
  <c r="C1401" i="1"/>
  <c r="D1400" i="1"/>
  <c r="C1400" i="1"/>
  <c r="G1399" i="1"/>
  <c r="D1399" i="1"/>
  <c r="C1399" i="1"/>
  <c r="D1398" i="1"/>
  <c r="G1398" i="1" s="1"/>
  <c r="C1398" i="1"/>
  <c r="D1397" i="1"/>
  <c r="C1397" i="1"/>
  <c r="D1396" i="1"/>
  <c r="C1396" i="1"/>
  <c r="D1395" i="1"/>
  <c r="C1395" i="1"/>
  <c r="G1395" i="1" s="1"/>
  <c r="D1394" i="1"/>
  <c r="C1394" i="1"/>
  <c r="D1393" i="1"/>
  <c r="C1393" i="1"/>
  <c r="D1392" i="1"/>
  <c r="C1392" i="1"/>
  <c r="D1391" i="1"/>
  <c r="C1391" i="1"/>
  <c r="G1391" i="1" s="1"/>
  <c r="D1390" i="1"/>
  <c r="C1390" i="1"/>
  <c r="D1389" i="1"/>
  <c r="C1389" i="1"/>
  <c r="D1388" i="1"/>
  <c r="C1388" i="1"/>
  <c r="D1387" i="1"/>
  <c r="C1387" i="1"/>
  <c r="G1387" i="1" s="1"/>
  <c r="D1386" i="1"/>
  <c r="G1386" i="1" s="1"/>
  <c r="C1386" i="1"/>
  <c r="D1385" i="1"/>
  <c r="C1385" i="1"/>
  <c r="D1384" i="1"/>
  <c r="C1384" i="1"/>
  <c r="D1383" i="1"/>
  <c r="D1382" i="1"/>
  <c r="C1382" i="1"/>
  <c r="G1382" i="1" s="1"/>
  <c r="D1381" i="1"/>
  <c r="C1381" i="1"/>
  <c r="D1380" i="1"/>
  <c r="C1380" i="1"/>
  <c r="D1379" i="1"/>
  <c r="C1379" i="1"/>
  <c r="D1378" i="1"/>
  <c r="C1378" i="1"/>
  <c r="D1377" i="1"/>
  <c r="C1377" i="1"/>
  <c r="D1376" i="1"/>
  <c r="C1376" i="1"/>
  <c r="D1375" i="1"/>
  <c r="C1375" i="1"/>
  <c r="G1375" i="1" s="1"/>
  <c r="D1374" i="1"/>
  <c r="C1374" i="1"/>
  <c r="D1373" i="1"/>
  <c r="C1373" i="1"/>
  <c r="D1372" i="1"/>
  <c r="C1372" i="1"/>
  <c r="D1371" i="1"/>
  <c r="C1371" i="1"/>
  <c r="G1371" i="1" s="1"/>
  <c r="D1370" i="1"/>
  <c r="G1370" i="1" s="1"/>
  <c r="C1370" i="1"/>
  <c r="D1369" i="1"/>
  <c r="D1368" i="1"/>
  <c r="C1368" i="1"/>
  <c r="D1367" i="1"/>
  <c r="C1367" i="1"/>
  <c r="G1367" i="1" s="1"/>
  <c r="D1366" i="1"/>
  <c r="C1366" i="1"/>
  <c r="D1365" i="1"/>
  <c r="C1365" i="1"/>
  <c r="D1364" i="1"/>
  <c r="C1364" i="1"/>
  <c r="D1363" i="1"/>
  <c r="C1363" i="1"/>
  <c r="G1363" i="1" s="1"/>
  <c r="D1362" i="1"/>
  <c r="G1362" i="1" s="1"/>
  <c r="C1362" i="1"/>
  <c r="D1361" i="1"/>
  <c r="C1361" i="1"/>
  <c r="D1360" i="1"/>
  <c r="C1360" i="1"/>
  <c r="D1359" i="1"/>
  <c r="C1359" i="1"/>
  <c r="G1359" i="1" s="1"/>
  <c r="D1358" i="1"/>
  <c r="C1358" i="1"/>
  <c r="G1358" i="1" s="1"/>
  <c r="D1357" i="1"/>
  <c r="C1357" i="1"/>
  <c r="D1356" i="1"/>
  <c r="C1356" i="1"/>
  <c r="D1355" i="1"/>
  <c r="D1354" i="1"/>
  <c r="C1354" i="1"/>
  <c r="D1353" i="1"/>
  <c r="C1353" i="1"/>
  <c r="D1352" i="1"/>
  <c r="C1352" i="1"/>
  <c r="D1351" i="1"/>
  <c r="C1351" i="1"/>
  <c r="D1350" i="1"/>
  <c r="C1350" i="1"/>
  <c r="G1350" i="1" s="1"/>
  <c r="D1349" i="1"/>
  <c r="C1349" i="1"/>
  <c r="D1348" i="1"/>
  <c r="G1347" i="1"/>
  <c r="D1347" i="1"/>
  <c r="C1347" i="1"/>
  <c r="D1346" i="1"/>
  <c r="C1346" i="1"/>
  <c r="G1346" i="1" s="1"/>
  <c r="D1345" i="1"/>
  <c r="C1345" i="1"/>
  <c r="D1344" i="1"/>
  <c r="C1344" i="1"/>
  <c r="G1344" i="1" s="1"/>
  <c r="D1343" i="1"/>
  <c r="C1343" i="1"/>
  <c r="G1343" i="1" s="1"/>
  <c r="D1342" i="1"/>
  <c r="C1342" i="1"/>
  <c r="D1341" i="1"/>
  <c r="C1341" i="1"/>
  <c r="D1340" i="1"/>
  <c r="C1340" i="1"/>
  <c r="D1339" i="1"/>
  <c r="C1339" i="1"/>
  <c r="D1338" i="1"/>
  <c r="C1338" i="1"/>
  <c r="D1337" i="1"/>
  <c r="C1337" i="1"/>
  <c r="D1336" i="1"/>
  <c r="C1336" i="1"/>
  <c r="D1335" i="1"/>
  <c r="C1335" i="1"/>
  <c r="G1334" i="1"/>
  <c r="D1334" i="1"/>
  <c r="C1334" i="1"/>
  <c r="D1333" i="1"/>
  <c r="C1333" i="1"/>
  <c r="D1332" i="1"/>
  <c r="C1332" i="1"/>
  <c r="D1331" i="1"/>
  <c r="C1331" i="1"/>
  <c r="G1331" i="1" s="1"/>
  <c r="C1330" i="1"/>
  <c r="D1328" i="1"/>
  <c r="C1328" i="1"/>
  <c r="D1327" i="1"/>
  <c r="G1327" i="1" s="1"/>
  <c r="C1327" i="1"/>
  <c r="D1326" i="1"/>
  <c r="C1326" i="1"/>
  <c r="D1325" i="1"/>
  <c r="C1325" i="1"/>
  <c r="D1324" i="1"/>
  <c r="C1324" i="1"/>
  <c r="H1324" i="1" s="1"/>
  <c r="D1323" i="1"/>
  <c r="C1323" i="1"/>
  <c r="D1322" i="1"/>
  <c r="C1322" i="1"/>
  <c r="D1321" i="1"/>
  <c r="C1321" i="1"/>
  <c r="D1320" i="1"/>
  <c r="C1320" i="1"/>
  <c r="D1319" i="1"/>
  <c r="C1319" i="1"/>
  <c r="D1318" i="1"/>
  <c r="C1318" i="1"/>
  <c r="G1318" i="1" s="1"/>
  <c r="D1317" i="1"/>
  <c r="C1317" i="1"/>
  <c r="D1316" i="1"/>
  <c r="C1316" i="1"/>
  <c r="D1315" i="1"/>
  <c r="C1315" i="1"/>
  <c r="G1315" i="1" s="1"/>
  <c r="D1314" i="1"/>
  <c r="C1314" i="1"/>
  <c r="D1313" i="1"/>
  <c r="C1313" i="1"/>
  <c r="D1312" i="1"/>
  <c r="G1312" i="1" s="1"/>
  <c r="C1312" i="1"/>
  <c r="D1311" i="1"/>
  <c r="C1311" i="1"/>
  <c r="G1311" i="1" s="1"/>
  <c r="D1310" i="1"/>
  <c r="C1310" i="1"/>
  <c r="D1309" i="1"/>
  <c r="C1309" i="1"/>
  <c r="D1308" i="1"/>
  <c r="G1308" i="1" s="1"/>
  <c r="C1308" i="1"/>
  <c r="C1307" i="1"/>
  <c r="D1306" i="1"/>
  <c r="C1306" i="1"/>
  <c r="D1305" i="1"/>
  <c r="C1305" i="1"/>
  <c r="D1304" i="1"/>
  <c r="C1304" i="1"/>
  <c r="D1303" i="1"/>
  <c r="C1303" i="1"/>
  <c r="G1303" i="1" s="1"/>
  <c r="D1302" i="1"/>
  <c r="C1302" i="1"/>
  <c r="D1301" i="1"/>
  <c r="C1301" i="1"/>
  <c r="D1300" i="1"/>
  <c r="C1300" i="1"/>
  <c r="D1298" i="1"/>
  <c r="C1298" i="1"/>
  <c r="D1297" i="1"/>
  <c r="C1297" i="1"/>
  <c r="G1296" i="1"/>
  <c r="D1296" i="1"/>
  <c r="C1296" i="1"/>
  <c r="H1296" i="1" s="1"/>
  <c r="D1295" i="1"/>
  <c r="G1295" i="1" s="1"/>
  <c r="C1295" i="1"/>
  <c r="D1294" i="1"/>
  <c r="C1294" i="1"/>
  <c r="D1293" i="1"/>
  <c r="C1293" i="1"/>
  <c r="D1292" i="1"/>
  <c r="C1292" i="1"/>
  <c r="G1291" i="1"/>
  <c r="D1291" i="1"/>
  <c r="C1291" i="1"/>
  <c r="G1290" i="1"/>
  <c r="D1290" i="1"/>
  <c r="C1290" i="1"/>
  <c r="D1289" i="1"/>
  <c r="C1289" i="1"/>
  <c r="D1288" i="1"/>
  <c r="C1288" i="1"/>
  <c r="G1287" i="1"/>
  <c r="D1287" i="1"/>
  <c r="C1287" i="1"/>
  <c r="D1286" i="1"/>
  <c r="G1286" i="1" s="1"/>
  <c r="C1286" i="1"/>
  <c r="D1285" i="1"/>
  <c r="C1285" i="1"/>
  <c r="G1284" i="1"/>
  <c r="D1284" i="1"/>
  <c r="C1284" i="1"/>
  <c r="H1284" i="1" s="1"/>
  <c r="D1283" i="1"/>
  <c r="G1283" i="1" s="1"/>
  <c r="C1283" i="1"/>
  <c r="D1282" i="1"/>
  <c r="C1282" i="1"/>
  <c r="D1281" i="1"/>
  <c r="C1281" i="1"/>
  <c r="G1280" i="1"/>
  <c r="D1280" i="1"/>
  <c r="C1280" i="1"/>
  <c r="H1280" i="1" s="1"/>
  <c r="D1279" i="1"/>
  <c r="G1279" i="1" s="1"/>
  <c r="C1279" i="1"/>
  <c r="D1278" i="1"/>
  <c r="C1278" i="1"/>
  <c r="D1277" i="1"/>
  <c r="C1277" i="1"/>
  <c r="D1276" i="1"/>
  <c r="C1276" i="1"/>
  <c r="G1275" i="1"/>
  <c r="D1275" i="1"/>
  <c r="C1275" i="1"/>
  <c r="G1274" i="1"/>
  <c r="D1274" i="1"/>
  <c r="C1274" i="1"/>
  <c r="D1273" i="1"/>
  <c r="C1273" i="1"/>
  <c r="D1272" i="1"/>
  <c r="C1272" i="1"/>
  <c r="D1271" i="1"/>
  <c r="G1271" i="1" s="1"/>
  <c r="C1271" i="1"/>
  <c r="G1270" i="1"/>
  <c r="D1270" i="1"/>
  <c r="C1270" i="1"/>
  <c r="D1269" i="1"/>
  <c r="C1269" i="1"/>
  <c r="G1268" i="1"/>
  <c r="D1268" i="1"/>
  <c r="C1268" i="1"/>
  <c r="H1268" i="1" s="1"/>
  <c r="G1267" i="1"/>
  <c r="D1267" i="1"/>
  <c r="C1267" i="1"/>
  <c r="D1266" i="1"/>
  <c r="C1266" i="1"/>
  <c r="D1265" i="1"/>
  <c r="C1265" i="1"/>
  <c r="D1264" i="1"/>
  <c r="G1264" i="1" s="1"/>
  <c r="C1264" i="1"/>
  <c r="D1263" i="1"/>
  <c r="G1263" i="1" s="1"/>
  <c r="C1263" i="1"/>
  <c r="D1262" i="1"/>
  <c r="C1262" i="1"/>
  <c r="D1261" i="1"/>
  <c r="C1261" i="1"/>
  <c r="D1260" i="1"/>
  <c r="C1260" i="1"/>
  <c r="G1259" i="1"/>
  <c r="D1259" i="1"/>
  <c r="C1259" i="1"/>
  <c r="G1258" i="1"/>
  <c r="D1258" i="1"/>
  <c r="C1258" i="1"/>
  <c r="D1257" i="1"/>
  <c r="C1257" i="1"/>
  <c r="D1256" i="1"/>
  <c r="C1256" i="1"/>
  <c r="G1255" i="1"/>
  <c r="D1255" i="1"/>
  <c r="C1255" i="1"/>
  <c r="G1254" i="1"/>
  <c r="D1254" i="1"/>
  <c r="C1254" i="1"/>
  <c r="D1253" i="1"/>
  <c r="C1253" i="1"/>
  <c r="G1252" i="1"/>
  <c r="D1252" i="1"/>
  <c r="C1252" i="1"/>
  <c r="H1252" i="1" s="1"/>
  <c r="G1251" i="1"/>
  <c r="D1251" i="1"/>
  <c r="C1251" i="1"/>
  <c r="D1250" i="1"/>
  <c r="C1250" i="1"/>
  <c r="D1249" i="1"/>
  <c r="C1249" i="1"/>
  <c r="G1248" i="1"/>
  <c r="D1248" i="1"/>
  <c r="C1248" i="1"/>
  <c r="H1248" i="1" s="1"/>
  <c r="D1247" i="1"/>
  <c r="G1247" i="1" s="1"/>
  <c r="C1247" i="1"/>
  <c r="D1246" i="1"/>
  <c r="C1246" i="1"/>
  <c r="D1245" i="1"/>
  <c r="C1245" i="1"/>
  <c r="D1244" i="1"/>
  <c r="C1244" i="1"/>
  <c r="G1243" i="1"/>
  <c r="D1243" i="1"/>
  <c r="C1243" i="1"/>
  <c r="G1242" i="1"/>
  <c r="D1242" i="1"/>
  <c r="C1242" i="1"/>
  <c r="D1241" i="1"/>
  <c r="G1241" i="1" s="1"/>
  <c r="C1241" i="1"/>
  <c r="D1240" i="1"/>
  <c r="C1240" i="1"/>
  <c r="D1239" i="1"/>
  <c r="C1239" i="1"/>
  <c r="G1238" i="1"/>
  <c r="D1238" i="1"/>
  <c r="C1238" i="1"/>
  <c r="D1237" i="1"/>
  <c r="G1237" i="1" s="1"/>
  <c r="C1237" i="1"/>
  <c r="H1237" i="1" s="1"/>
  <c r="D1236" i="1"/>
  <c r="C1236" i="1"/>
  <c r="D1234" i="1"/>
  <c r="G1234" i="1" s="1"/>
  <c r="C1234" i="1"/>
  <c r="D1233" i="1"/>
  <c r="C1233" i="1"/>
  <c r="D1232" i="1"/>
  <c r="C1232" i="1"/>
  <c r="D1231" i="1"/>
  <c r="C1231" i="1"/>
  <c r="G1230" i="1"/>
  <c r="D1230" i="1"/>
  <c r="C1230" i="1"/>
  <c r="D1229" i="1"/>
  <c r="G1229" i="1" s="1"/>
  <c r="C1229" i="1"/>
  <c r="D1228" i="1"/>
  <c r="C1228" i="1"/>
  <c r="C1227" i="1"/>
  <c r="G1226" i="1"/>
  <c r="D1226" i="1"/>
  <c r="C1226" i="1"/>
  <c r="D1225" i="1"/>
  <c r="G1225" i="1" s="1"/>
  <c r="C1225" i="1"/>
  <c r="D1224" i="1"/>
  <c r="C1224" i="1"/>
  <c r="C1223" i="1"/>
  <c r="D1221" i="1"/>
  <c r="C1221" i="1"/>
  <c r="G1220" i="1"/>
  <c r="D1220" i="1"/>
  <c r="C1220" i="1"/>
  <c r="G1219" i="1"/>
  <c r="D1219" i="1"/>
  <c r="C1219" i="1"/>
  <c r="D1218" i="1"/>
  <c r="C1218" i="1"/>
  <c r="D1217" i="1"/>
  <c r="C1217" i="1"/>
  <c r="D1216" i="1"/>
  <c r="G1216" i="1" s="1"/>
  <c r="C1216" i="1"/>
  <c r="D1213" i="1"/>
  <c r="C1213" i="1"/>
  <c r="G1212" i="1"/>
  <c r="D1212" i="1"/>
  <c r="C1212" i="1"/>
  <c r="D1211" i="1"/>
  <c r="G1211" i="1" s="1"/>
  <c r="C1211" i="1"/>
  <c r="D1210" i="1"/>
  <c r="C1210" i="1"/>
  <c r="D1209" i="1"/>
  <c r="C1209" i="1"/>
  <c r="G1208" i="1"/>
  <c r="D1208" i="1"/>
  <c r="C1208" i="1"/>
  <c r="D1207" i="1"/>
  <c r="G1207" i="1" s="1"/>
  <c r="C1207" i="1"/>
  <c r="D1206" i="1"/>
  <c r="C1206" i="1"/>
  <c r="D1205" i="1"/>
  <c r="C1205" i="1"/>
  <c r="G1204" i="1"/>
  <c r="D1204" i="1"/>
  <c r="C1204" i="1"/>
  <c r="D1203" i="1"/>
  <c r="G1203" i="1" s="1"/>
  <c r="C1203" i="1"/>
  <c r="D1202" i="1"/>
  <c r="C1202" i="1"/>
  <c r="D1201" i="1"/>
  <c r="C1201" i="1"/>
  <c r="G1200" i="1"/>
  <c r="D1200" i="1"/>
  <c r="C1200" i="1"/>
  <c r="D1199" i="1"/>
  <c r="G1199" i="1" s="1"/>
  <c r="C1199" i="1"/>
  <c r="D1198" i="1"/>
  <c r="C1198" i="1"/>
  <c r="D1197" i="1"/>
  <c r="C1197" i="1"/>
  <c r="G1196" i="1"/>
  <c r="D1196" i="1"/>
  <c r="C1196" i="1"/>
  <c r="D1195" i="1"/>
  <c r="G1195" i="1" s="1"/>
  <c r="C1195" i="1"/>
  <c r="D1194" i="1"/>
  <c r="C1194" i="1"/>
  <c r="D1193" i="1"/>
  <c r="C1193" i="1"/>
  <c r="G1192" i="1"/>
  <c r="D1192" i="1"/>
  <c r="C1192" i="1"/>
  <c r="D1191" i="1"/>
  <c r="G1191" i="1" s="1"/>
  <c r="C1191" i="1"/>
  <c r="D1190" i="1"/>
  <c r="C1190" i="1"/>
  <c r="D1189" i="1"/>
  <c r="C1189" i="1"/>
  <c r="G1188" i="1"/>
  <c r="D1188" i="1"/>
  <c r="C1188" i="1"/>
  <c r="D1187" i="1"/>
  <c r="G1187" i="1" s="1"/>
  <c r="C1187" i="1"/>
  <c r="D1186" i="1"/>
  <c r="C1186" i="1"/>
  <c r="D1185" i="1"/>
  <c r="C1185" i="1"/>
  <c r="G1184" i="1"/>
  <c r="D1184" i="1"/>
  <c r="C1184" i="1"/>
  <c r="D1183" i="1"/>
  <c r="G1183" i="1" s="1"/>
  <c r="C1183" i="1"/>
  <c r="D1182" i="1"/>
  <c r="C1182" i="1"/>
  <c r="D1181" i="1"/>
  <c r="C1181" i="1"/>
  <c r="G1180" i="1"/>
  <c r="D1180" i="1"/>
  <c r="C1180" i="1"/>
  <c r="D1179" i="1"/>
  <c r="G1179" i="1" s="1"/>
  <c r="C1179" i="1"/>
  <c r="D1178" i="1"/>
  <c r="C1178" i="1"/>
  <c r="D1177" i="1"/>
  <c r="C1177" i="1"/>
  <c r="G1176" i="1"/>
  <c r="D1176" i="1"/>
  <c r="C1176" i="1"/>
  <c r="D1175" i="1"/>
  <c r="G1175" i="1" s="1"/>
  <c r="C1175" i="1"/>
  <c r="D1174" i="1"/>
  <c r="C1174" i="1"/>
  <c r="D1173" i="1"/>
  <c r="C1173" i="1"/>
  <c r="G1172" i="1"/>
  <c r="D1172" i="1"/>
  <c r="C1172" i="1"/>
  <c r="D1171" i="1"/>
  <c r="G1171" i="1" s="1"/>
  <c r="C1171" i="1"/>
  <c r="D1170" i="1"/>
  <c r="C1170" i="1"/>
  <c r="D1169" i="1"/>
  <c r="C1169" i="1"/>
  <c r="G1168" i="1"/>
  <c r="D1168" i="1"/>
  <c r="C1168" i="1"/>
  <c r="D1167" i="1"/>
  <c r="D1166" i="1"/>
  <c r="C1166" i="1"/>
  <c r="D1165" i="1"/>
  <c r="C1165" i="1"/>
  <c r="G1164" i="1"/>
  <c r="D1164" i="1"/>
  <c r="C1164" i="1"/>
  <c r="D1163" i="1"/>
  <c r="G1163" i="1" s="1"/>
  <c r="C1163" i="1"/>
  <c r="D1162" i="1"/>
  <c r="C1162" i="1"/>
  <c r="D1161" i="1"/>
  <c r="C1161" i="1"/>
  <c r="G1160" i="1"/>
  <c r="D1160" i="1"/>
  <c r="C1160" i="1"/>
  <c r="G1159" i="1"/>
  <c r="D1159" i="1"/>
  <c r="C1159" i="1"/>
  <c r="D1158" i="1"/>
  <c r="C1158" i="1"/>
  <c r="D1157" i="1"/>
  <c r="C1157" i="1"/>
  <c r="D1156" i="1"/>
  <c r="G1156" i="1" s="1"/>
  <c r="C1156" i="1"/>
  <c r="D1155" i="1"/>
  <c r="G1155" i="1" s="1"/>
  <c r="C1155" i="1"/>
  <c r="D1154" i="1"/>
  <c r="C1154" i="1"/>
  <c r="D1151" i="1"/>
  <c r="G1151" i="1" s="1"/>
  <c r="C1151" i="1"/>
  <c r="D1150" i="1"/>
  <c r="C1150" i="1"/>
  <c r="D1149" i="1"/>
  <c r="C1149" i="1"/>
  <c r="G1148" i="1"/>
  <c r="D1148" i="1"/>
  <c r="C1148" i="1"/>
  <c r="D1147" i="1"/>
  <c r="G1147" i="1" s="1"/>
  <c r="C1147" i="1"/>
  <c r="D1146" i="1"/>
  <c r="C1146" i="1"/>
  <c r="D1145" i="1"/>
  <c r="C1145" i="1"/>
  <c r="G1144" i="1"/>
  <c r="D1144" i="1"/>
  <c r="C1144" i="1"/>
  <c r="D1143" i="1"/>
  <c r="G1143" i="1" s="1"/>
  <c r="C1143" i="1"/>
  <c r="D1142" i="1"/>
  <c r="C1142" i="1"/>
  <c r="D1141" i="1"/>
  <c r="C1141" i="1"/>
  <c r="G1140" i="1"/>
  <c r="D1140" i="1"/>
  <c r="C1140" i="1"/>
  <c r="D1139" i="1"/>
  <c r="G1139" i="1" s="1"/>
  <c r="C1139" i="1"/>
  <c r="D1138" i="1"/>
  <c r="C1138" i="1"/>
  <c r="D1137" i="1"/>
  <c r="C1137" i="1"/>
  <c r="G1136" i="1"/>
  <c r="D1136" i="1"/>
  <c r="C1136" i="1"/>
  <c r="D1135" i="1"/>
  <c r="G1135" i="1" s="1"/>
  <c r="C1135" i="1"/>
  <c r="D1134" i="1"/>
  <c r="C1134" i="1"/>
  <c r="D1133" i="1"/>
  <c r="C1133" i="1"/>
  <c r="G1132" i="1"/>
  <c r="D1132" i="1"/>
  <c r="C1132" i="1"/>
  <c r="D1131" i="1"/>
  <c r="G1131" i="1" s="1"/>
  <c r="C1131" i="1"/>
  <c r="D1130" i="1"/>
  <c r="C1130" i="1"/>
  <c r="D1129" i="1"/>
  <c r="C1129" i="1"/>
  <c r="G1128" i="1"/>
  <c r="D1128" i="1"/>
  <c r="C1128" i="1"/>
  <c r="D1127" i="1"/>
  <c r="G1127" i="1" s="1"/>
  <c r="C1127" i="1"/>
  <c r="D1126" i="1"/>
  <c r="C1126" i="1"/>
  <c r="D1125" i="1"/>
  <c r="C1125" i="1"/>
  <c r="C1124" i="1"/>
  <c r="D1123" i="1"/>
  <c r="G1123" i="1" s="1"/>
  <c r="C1123" i="1"/>
  <c r="D1122" i="1"/>
  <c r="C1122" i="1"/>
  <c r="D1121" i="1"/>
  <c r="C1121" i="1"/>
  <c r="G1120" i="1"/>
  <c r="D1120" i="1"/>
  <c r="C1120" i="1"/>
  <c r="G1119" i="1"/>
  <c r="D1119" i="1"/>
  <c r="C1119" i="1"/>
  <c r="D1118" i="1"/>
  <c r="C1118" i="1"/>
  <c r="D1117" i="1"/>
  <c r="C1117" i="1"/>
  <c r="G1116" i="1"/>
  <c r="D1116" i="1"/>
  <c r="C1116" i="1"/>
  <c r="D1115" i="1"/>
  <c r="G1115" i="1" s="1"/>
  <c r="C1115" i="1"/>
  <c r="D1114" i="1"/>
  <c r="C1114" i="1"/>
  <c r="D1113" i="1"/>
  <c r="C1113" i="1"/>
  <c r="D1112" i="1"/>
  <c r="D1111" i="1"/>
  <c r="G1111" i="1" s="1"/>
  <c r="C1111" i="1"/>
  <c r="D1110" i="1"/>
  <c r="C1110" i="1"/>
  <c r="D1109" i="1"/>
  <c r="C1109" i="1"/>
  <c r="G1108" i="1"/>
  <c r="D1108" i="1"/>
  <c r="C1108" i="1"/>
  <c r="D1107" i="1"/>
  <c r="G1107" i="1" s="1"/>
  <c r="C1107" i="1"/>
  <c r="D1106" i="1"/>
  <c r="C1106" i="1"/>
  <c r="D1105" i="1"/>
  <c r="C1105" i="1"/>
  <c r="G1104" i="1"/>
  <c r="D1104" i="1"/>
  <c r="C1104" i="1"/>
  <c r="D1103" i="1"/>
  <c r="G1103" i="1" s="1"/>
  <c r="C1103" i="1"/>
  <c r="D1102" i="1"/>
  <c r="C1102" i="1"/>
  <c r="D1101" i="1"/>
  <c r="C1101" i="1"/>
  <c r="G1100" i="1"/>
  <c r="D1100" i="1"/>
  <c r="C1100" i="1"/>
  <c r="D1099" i="1"/>
  <c r="G1099" i="1" s="1"/>
  <c r="C1099" i="1"/>
  <c r="D1098" i="1"/>
  <c r="C1098" i="1"/>
  <c r="D1097" i="1"/>
  <c r="C1097" i="1"/>
  <c r="D1096" i="1"/>
  <c r="D1095" i="1"/>
  <c r="G1095" i="1" s="1"/>
  <c r="C1095" i="1"/>
  <c r="D1094" i="1"/>
  <c r="C1094" i="1"/>
  <c r="D1093" i="1"/>
  <c r="C1093" i="1"/>
  <c r="G1092" i="1"/>
  <c r="D1092" i="1"/>
  <c r="C1092" i="1"/>
  <c r="G1091" i="1"/>
  <c r="D1091" i="1"/>
  <c r="C1091" i="1"/>
  <c r="D1090" i="1"/>
  <c r="C1090" i="1"/>
  <c r="D1089" i="1"/>
  <c r="C1089" i="1"/>
  <c r="G1088" i="1"/>
  <c r="D1088" i="1"/>
  <c r="C1088" i="1"/>
  <c r="D1087" i="1"/>
  <c r="G1087" i="1" s="1"/>
  <c r="C1087" i="1"/>
  <c r="D1086" i="1"/>
  <c r="C1086" i="1"/>
  <c r="D1085" i="1"/>
  <c r="C1085" i="1"/>
  <c r="G1084" i="1"/>
  <c r="C1084" i="1"/>
  <c r="D1083" i="1"/>
  <c r="G1083" i="1" s="1"/>
  <c r="C1083" i="1"/>
  <c r="D1082" i="1"/>
  <c r="C1082" i="1"/>
  <c r="D1081" i="1"/>
  <c r="C1081" i="1"/>
  <c r="G1080" i="1"/>
  <c r="D1080" i="1"/>
  <c r="C1080" i="1"/>
  <c r="D1079" i="1"/>
  <c r="G1079" i="1" s="1"/>
  <c r="C1079" i="1"/>
  <c r="D1078" i="1"/>
  <c r="C1078" i="1"/>
  <c r="D1077" i="1"/>
  <c r="C1077" i="1"/>
  <c r="G1076" i="1"/>
  <c r="D1076" i="1"/>
  <c r="C1076" i="1"/>
  <c r="D1075" i="1"/>
  <c r="G1075" i="1" s="1"/>
  <c r="C1075" i="1"/>
  <c r="D1074" i="1"/>
  <c r="C1074" i="1"/>
  <c r="D1073" i="1"/>
  <c r="C1073" i="1"/>
  <c r="G1072" i="1"/>
  <c r="D1072" i="1"/>
  <c r="C1072" i="1"/>
  <c r="D1071" i="1"/>
  <c r="G1071" i="1" s="1"/>
  <c r="C1071" i="1"/>
  <c r="D1070" i="1"/>
  <c r="C1070" i="1"/>
  <c r="D1069" i="1"/>
  <c r="C1069" i="1"/>
  <c r="G1068" i="1"/>
  <c r="D1068" i="1"/>
  <c r="C1068" i="1"/>
  <c r="D1067" i="1"/>
  <c r="G1067" i="1" s="1"/>
  <c r="C1067" i="1"/>
  <c r="D1066" i="1"/>
  <c r="C1066" i="1"/>
  <c r="D1064" i="1"/>
  <c r="G1064" i="1" s="1"/>
  <c r="C1064" i="1"/>
  <c r="G1063" i="1"/>
  <c r="D1063" i="1"/>
  <c r="C1063" i="1"/>
  <c r="D1062" i="1"/>
  <c r="C1062" i="1"/>
  <c r="D1061" i="1"/>
  <c r="C1061" i="1"/>
  <c r="G1060" i="1"/>
  <c r="D1060" i="1"/>
  <c r="C1060" i="1"/>
  <c r="D1059" i="1"/>
  <c r="G1059" i="1" s="1"/>
  <c r="C1059" i="1"/>
  <c r="D1058" i="1"/>
  <c r="C1058" i="1"/>
  <c r="D1057" i="1"/>
  <c r="C1057" i="1"/>
  <c r="C1056" i="1"/>
  <c r="G1055" i="1"/>
  <c r="D1055" i="1"/>
  <c r="C1055" i="1"/>
  <c r="D1054" i="1"/>
  <c r="C1054" i="1"/>
  <c r="D1053" i="1"/>
  <c r="C1053" i="1"/>
  <c r="G1052" i="1"/>
  <c r="D1052" i="1"/>
  <c r="C1052" i="1"/>
  <c r="D1051" i="1"/>
  <c r="G1051" i="1" s="1"/>
  <c r="C1051" i="1"/>
  <c r="D1050" i="1"/>
  <c r="C1050" i="1"/>
  <c r="D1049" i="1"/>
  <c r="C1049" i="1"/>
  <c r="D1048" i="1"/>
  <c r="G1048" i="1" s="1"/>
  <c r="C1048" i="1"/>
  <c r="C1047" i="1"/>
  <c r="D1045" i="1"/>
  <c r="C1045" i="1"/>
  <c r="G1044" i="1"/>
  <c r="D1044" i="1"/>
  <c r="C1044" i="1"/>
  <c r="D1043" i="1"/>
  <c r="G1043" i="1" s="1"/>
  <c r="C1043" i="1"/>
  <c r="D1042" i="1"/>
  <c r="C1042" i="1"/>
  <c r="D1041" i="1"/>
  <c r="C1041" i="1"/>
  <c r="G1040" i="1"/>
  <c r="D1040" i="1"/>
  <c r="C1040" i="1"/>
  <c r="G1039" i="1"/>
  <c r="D1039" i="1"/>
  <c r="C1039" i="1"/>
  <c r="D1038" i="1"/>
  <c r="C1038" i="1"/>
  <c r="D1037" i="1"/>
  <c r="C1037" i="1"/>
  <c r="G1036" i="1"/>
  <c r="D1036" i="1"/>
  <c r="C1036" i="1"/>
  <c r="D1035" i="1"/>
  <c r="G1035" i="1" s="1"/>
  <c r="C1035" i="1"/>
  <c r="D1034" i="1"/>
  <c r="C1034" i="1"/>
  <c r="D1033" i="1"/>
  <c r="C1033" i="1"/>
  <c r="D1032" i="1"/>
  <c r="G1032" i="1" s="1"/>
  <c r="C1032" i="1"/>
  <c r="G1031" i="1"/>
  <c r="D1031" i="1"/>
  <c r="C1031" i="1"/>
  <c r="D1030" i="1"/>
  <c r="C1030" i="1"/>
  <c r="D1029" i="1"/>
  <c r="C1029" i="1"/>
  <c r="G1028" i="1"/>
  <c r="D1028" i="1"/>
  <c r="C1028" i="1"/>
  <c r="D1027" i="1"/>
  <c r="G1027" i="1" s="1"/>
  <c r="C1027" i="1"/>
  <c r="D1026" i="1"/>
  <c r="C1026" i="1"/>
  <c r="D1025" i="1"/>
  <c r="C1025" i="1"/>
  <c r="G1024" i="1"/>
  <c r="D1024" i="1"/>
  <c r="C1024" i="1"/>
  <c r="D1023" i="1"/>
  <c r="D1022" i="1"/>
  <c r="C1022" i="1"/>
  <c r="D1021" i="1"/>
  <c r="C1021" i="1"/>
  <c r="G1020" i="1"/>
  <c r="D1020" i="1"/>
  <c r="C1020" i="1"/>
  <c r="D1019" i="1"/>
  <c r="G1019" i="1" s="1"/>
  <c r="C1019" i="1"/>
  <c r="D1018" i="1"/>
  <c r="C1018" i="1"/>
  <c r="D1017" i="1"/>
  <c r="C1017" i="1"/>
  <c r="G1016" i="1"/>
  <c r="D1016" i="1"/>
  <c r="C1016" i="1"/>
  <c r="D1015" i="1"/>
  <c r="G1015" i="1" s="1"/>
  <c r="C1015" i="1"/>
  <c r="D1014" i="1"/>
  <c r="C1014" i="1"/>
  <c r="D1013" i="1"/>
  <c r="C1013" i="1"/>
  <c r="G1012" i="1"/>
  <c r="D1012" i="1"/>
  <c r="C1012" i="1"/>
  <c r="D1011" i="1"/>
  <c r="G1011" i="1" s="1"/>
  <c r="C1011" i="1"/>
  <c r="D1010" i="1"/>
  <c r="C1010" i="1"/>
  <c r="D1009" i="1"/>
  <c r="C1009" i="1"/>
  <c r="G1008" i="1"/>
  <c r="D1008" i="1"/>
  <c r="C1008" i="1"/>
  <c r="D1007" i="1"/>
  <c r="G1007" i="1" s="1"/>
  <c r="C1007" i="1"/>
  <c r="D1006" i="1"/>
  <c r="C1006" i="1"/>
  <c r="D1005" i="1"/>
  <c r="C1005" i="1"/>
  <c r="D1004" i="1"/>
  <c r="G1004" i="1" s="1"/>
  <c r="C1004" i="1"/>
  <c r="D1003" i="1"/>
  <c r="G1003" i="1" s="1"/>
  <c r="C1003" i="1"/>
  <c r="D1002" i="1"/>
  <c r="C1002" i="1"/>
  <c r="D1001" i="1"/>
  <c r="C1001" i="1"/>
  <c r="D1000" i="1"/>
  <c r="G1000" i="1" s="1"/>
  <c r="C1000" i="1"/>
  <c r="D999" i="1"/>
  <c r="G999" i="1" s="1"/>
  <c r="C999" i="1"/>
  <c r="D998" i="1"/>
  <c r="C998" i="1"/>
  <c r="D997" i="1"/>
  <c r="C997" i="1"/>
  <c r="D996" i="1"/>
  <c r="G996" i="1" s="1"/>
  <c r="C996" i="1"/>
  <c r="D995" i="1"/>
  <c r="G995" i="1" s="1"/>
  <c r="C995" i="1"/>
  <c r="D994" i="1"/>
  <c r="C994" i="1"/>
  <c r="D993" i="1"/>
  <c r="C993" i="1"/>
  <c r="G992" i="1"/>
  <c r="D992" i="1"/>
  <c r="C992" i="1"/>
  <c r="D991" i="1"/>
  <c r="G991" i="1" s="1"/>
  <c r="C991" i="1"/>
  <c r="D989" i="1"/>
  <c r="C989" i="1"/>
  <c r="G988" i="1"/>
  <c r="D988" i="1"/>
  <c r="C988" i="1"/>
  <c r="D987" i="1"/>
  <c r="G987" i="1" s="1"/>
  <c r="C987" i="1"/>
  <c r="D986" i="1"/>
  <c r="C986" i="1"/>
  <c r="D983" i="1"/>
  <c r="G983" i="1" s="1"/>
  <c r="C983" i="1"/>
  <c r="D982" i="1"/>
  <c r="C982" i="1"/>
  <c r="D981" i="1"/>
  <c r="C981" i="1"/>
  <c r="G980" i="1"/>
  <c r="D980" i="1"/>
  <c r="C980" i="1"/>
  <c r="D979" i="1"/>
  <c r="G979" i="1" s="1"/>
  <c r="C979" i="1"/>
  <c r="D978" i="1"/>
  <c r="C978" i="1"/>
  <c r="D977" i="1"/>
  <c r="C977" i="1"/>
  <c r="G976" i="1"/>
  <c r="D976" i="1"/>
  <c r="C976" i="1"/>
  <c r="D975" i="1"/>
  <c r="G975" i="1" s="1"/>
  <c r="C975" i="1"/>
  <c r="D974" i="1"/>
  <c r="C974" i="1"/>
  <c r="D973" i="1"/>
  <c r="C973" i="1"/>
  <c r="G972" i="1"/>
  <c r="D972" i="1"/>
  <c r="C972" i="1"/>
  <c r="D971" i="1"/>
  <c r="G971" i="1" s="1"/>
  <c r="C971" i="1"/>
  <c r="D970" i="1"/>
  <c r="C970" i="1"/>
  <c r="D969" i="1"/>
  <c r="C969" i="1"/>
  <c r="G968" i="1"/>
  <c r="D968" i="1"/>
  <c r="C968" i="1"/>
  <c r="D967" i="1"/>
  <c r="G967" i="1" s="1"/>
  <c r="C967" i="1"/>
  <c r="D966" i="1"/>
  <c r="C966" i="1"/>
  <c r="D965" i="1"/>
  <c r="C965" i="1"/>
  <c r="G964" i="1"/>
  <c r="D964" i="1"/>
  <c r="C964" i="1"/>
  <c r="D963" i="1"/>
  <c r="G963" i="1" s="1"/>
  <c r="C963" i="1"/>
  <c r="D962" i="1"/>
  <c r="C962" i="1"/>
  <c r="D961" i="1"/>
  <c r="C961" i="1"/>
  <c r="G960" i="1"/>
  <c r="D960" i="1"/>
  <c r="C960" i="1"/>
  <c r="D959" i="1"/>
  <c r="G959" i="1" s="1"/>
  <c r="C959" i="1"/>
  <c r="D958" i="1"/>
  <c r="C958" i="1"/>
  <c r="D957" i="1"/>
  <c r="C957" i="1"/>
  <c r="G956" i="1"/>
  <c r="D956" i="1"/>
  <c r="C956" i="1"/>
  <c r="D955" i="1"/>
  <c r="G955" i="1" s="1"/>
  <c r="C955" i="1"/>
  <c r="D954" i="1"/>
  <c r="C954" i="1"/>
  <c r="D953" i="1"/>
  <c r="C953" i="1"/>
  <c r="G952" i="1"/>
  <c r="D952" i="1"/>
  <c r="C952" i="1"/>
  <c r="D951" i="1"/>
  <c r="G951" i="1" s="1"/>
  <c r="C951" i="1"/>
  <c r="D950" i="1"/>
  <c r="C950" i="1"/>
  <c r="D949" i="1"/>
  <c r="C949" i="1"/>
  <c r="G948" i="1"/>
  <c r="D948" i="1"/>
  <c r="C948" i="1"/>
  <c r="D947" i="1"/>
  <c r="G947" i="1" s="1"/>
  <c r="C947" i="1"/>
  <c r="D946" i="1"/>
  <c r="C946" i="1"/>
  <c r="D945" i="1"/>
  <c r="C945" i="1"/>
  <c r="G944" i="1"/>
  <c r="D944" i="1"/>
  <c r="C944" i="1"/>
  <c r="D943" i="1"/>
  <c r="G943" i="1" s="1"/>
  <c r="C943" i="1"/>
  <c r="D942" i="1"/>
  <c r="C942" i="1"/>
  <c r="D941" i="1"/>
  <c r="C941" i="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D933" i="1"/>
  <c r="C933" i="1"/>
  <c r="G933" i="1" s="1"/>
  <c r="H932" i="1"/>
  <c r="D932" i="1"/>
  <c r="C932" i="1"/>
  <c r="G932" i="1" s="1"/>
  <c r="H931" i="1"/>
  <c r="D931" i="1"/>
  <c r="C931" i="1"/>
  <c r="G931" i="1" s="1"/>
  <c r="D930" i="1"/>
  <c r="C930" i="1"/>
  <c r="G930" i="1" s="1"/>
  <c r="D929" i="1"/>
  <c r="C929" i="1"/>
  <c r="G929" i="1" s="1"/>
  <c r="H928" i="1"/>
  <c r="D928" i="1"/>
  <c r="C928" i="1"/>
  <c r="G928" i="1" s="1"/>
  <c r="H927" i="1"/>
  <c r="D927" i="1"/>
  <c r="C927" i="1"/>
  <c r="G927" i="1" s="1"/>
  <c r="D926" i="1"/>
  <c r="C926" i="1"/>
  <c r="G926" i="1" s="1"/>
  <c r="D925" i="1"/>
  <c r="C925" i="1"/>
  <c r="G925" i="1" s="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D917" i="1"/>
  <c r="C917" i="1"/>
  <c r="G917" i="1" s="1"/>
  <c r="H916" i="1"/>
  <c r="D916" i="1"/>
  <c r="C916" i="1"/>
  <c r="G916" i="1" s="1"/>
  <c r="H915" i="1"/>
  <c r="D915" i="1"/>
  <c r="C915" i="1"/>
  <c r="G915" i="1" s="1"/>
  <c r="D914" i="1"/>
  <c r="C914" i="1"/>
  <c r="G914" i="1" s="1"/>
  <c r="D913" i="1"/>
  <c r="C913" i="1"/>
  <c r="G913" i="1" s="1"/>
  <c r="H912" i="1"/>
  <c r="D912" i="1"/>
  <c r="C912" i="1"/>
  <c r="G912" i="1" s="1"/>
  <c r="H911" i="1"/>
  <c r="D911" i="1"/>
  <c r="C911" i="1"/>
  <c r="G911" i="1" s="1"/>
  <c r="D910" i="1"/>
  <c r="C910" i="1"/>
  <c r="G910" i="1" s="1"/>
  <c r="D909" i="1"/>
  <c r="C909" i="1"/>
  <c r="G909" i="1" s="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D901" i="1"/>
  <c r="C901" i="1"/>
  <c r="G901" i="1" s="1"/>
  <c r="H900" i="1"/>
  <c r="D900" i="1"/>
  <c r="C900" i="1"/>
  <c r="G900" i="1" s="1"/>
  <c r="H899" i="1"/>
  <c r="D899" i="1"/>
  <c r="C899" i="1"/>
  <c r="G899" i="1" s="1"/>
  <c r="D898" i="1"/>
  <c r="C898" i="1"/>
  <c r="G898" i="1" s="1"/>
  <c r="D897" i="1"/>
  <c r="C897" i="1"/>
  <c r="G897" i="1" s="1"/>
  <c r="H896" i="1"/>
  <c r="D896" i="1"/>
  <c r="C896" i="1"/>
  <c r="G896" i="1" s="1"/>
  <c r="H895" i="1"/>
  <c r="D895" i="1"/>
  <c r="C895" i="1"/>
  <c r="G895" i="1" s="1"/>
  <c r="D894" i="1"/>
  <c r="C894" i="1"/>
  <c r="G894" i="1" s="1"/>
  <c r="D893" i="1"/>
  <c r="C893" i="1"/>
  <c r="G893" i="1" s="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D885" i="1"/>
  <c r="C885" i="1"/>
  <c r="G885" i="1" s="1"/>
  <c r="H884" i="1"/>
  <c r="D884" i="1"/>
  <c r="C884" i="1"/>
  <c r="G884" i="1" s="1"/>
  <c r="H883" i="1"/>
  <c r="D883" i="1"/>
  <c r="C883" i="1"/>
  <c r="G883" i="1" s="1"/>
  <c r="D882" i="1"/>
  <c r="C882" i="1"/>
  <c r="G882" i="1" s="1"/>
  <c r="D881" i="1"/>
  <c r="C881" i="1"/>
  <c r="G881" i="1" s="1"/>
  <c r="H880" i="1"/>
  <c r="D880" i="1"/>
  <c r="C880" i="1"/>
  <c r="G880" i="1" s="1"/>
  <c r="H879" i="1"/>
  <c r="D879" i="1"/>
  <c r="C879" i="1"/>
  <c r="G879" i="1" s="1"/>
  <c r="D878" i="1"/>
  <c r="C878" i="1"/>
  <c r="G878" i="1" s="1"/>
  <c r="D877" i="1"/>
  <c r="C877" i="1"/>
  <c r="G877" i="1" s="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D869" i="1"/>
  <c r="C869" i="1"/>
  <c r="G869" i="1" s="1"/>
  <c r="H868" i="1"/>
  <c r="D868" i="1"/>
  <c r="C868" i="1"/>
  <c r="G868" i="1" s="1"/>
  <c r="H867" i="1"/>
  <c r="D867" i="1"/>
  <c r="C867" i="1"/>
  <c r="G867" i="1" s="1"/>
  <c r="D866" i="1"/>
  <c r="C866" i="1"/>
  <c r="G866" i="1" s="1"/>
  <c r="D865" i="1"/>
  <c r="C865" i="1"/>
  <c r="G865" i="1" s="1"/>
  <c r="H864" i="1"/>
  <c r="D864" i="1"/>
  <c r="C864" i="1"/>
  <c r="G864" i="1" s="1"/>
  <c r="H863" i="1"/>
  <c r="D863" i="1"/>
  <c r="C863" i="1"/>
  <c r="G863" i="1" s="1"/>
  <c r="D862" i="1"/>
  <c r="C862" i="1"/>
  <c r="G862" i="1" s="1"/>
  <c r="D861" i="1"/>
  <c r="C861" i="1"/>
  <c r="G861" i="1" s="1"/>
  <c r="H860" i="1"/>
  <c r="D860" i="1"/>
  <c r="C860" i="1"/>
  <c r="G860" i="1" s="1"/>
  <c r="H859" i="1"/>
  <c r="D859" i="1"/>
  <c r="C859" i="1"/>
  <c r="G859" i="1" s="1"/>
  <c r="D858" i="1"/>
  <c r="C858" i="1"/>
  <c r="G858" i="1" s="1"/>
  <c r="D857" i="1"/>
  <c r="C857" i="1"/>
  <c r="G857" i="1" s="1"/>
  <c r="H856" i="1"/>
  <c r="D856" i="1"/>
  <c r="C856" i="1"/>
  <c r="G856" i="1" s="1"/>
  <c r="H855" i="1"/>
  <c r="D855" i="1"/>
  <c r="C855" i="1"/>
  <c r="G855" i="1" s="1"/>
  <c r="D854" i="1"/>
  <c r="C854" i="1"/>
  <c r="G854" i="1" s="1"/>
  <c r="D853" i="1"/>
  <c r="C853" i="1"/>
  <c r="G853" i="1" s="1"/>
  <c r="H852" i="1"/>
  <c r="D852" i="1"/>
  <c r="C852" i="1"/>
  <c r="G852" i="1" s="1"/>
  <c r="H851" i="1"/>
  <c r="D851" i="1"/>
  <c r="C851" i="1"/>
  <c r="G851" i="1" s="1"/>
  <c r="D850" i="1"/>
  <c r="C850" i="1"/>
  <c r="G850" i="1" s="1"/>
  <c r="D849" i="1"/>
  <c r="C849" i="1"/>
  <c r="G849" i="1" s="1"/>
  <c r="H848" i="1"/>
  <c r="D848" i="1"/>
  <c r="C848" i="1"/>
  <c r="G848" i="1" s="1"/>
  <c r="H847" i="1"/>
  <c r="D847" i="1"/>
  <c r="C847" i="1"/>
  <c r="G847" i="1" s="1"/>
  <c r="D846" i="1"/>
  <c r="C846" i="1"/>
  <c r="G846" i="1" s="1"/>
  <c r="D845" i="1"/>
  <c r="C845" i="1"/>
  <c r="G845" i="1" s="1"/>
  <c r="H844" i="1"/>
  <c r="D844" i="1"/>
  <c r="C844" i="1"/>
  <c r="G844" i="1" s="1"/>
  <c r="H843" i="1"/>
  <c r="D843" i="1"/>
  <c r="C843" i="1"/>
  <c r="G843" i="1" s="1"/>
  <c r="D842" i="1"/>
  <c r="C842" i="1"/>
  <c r="G842" i="1" s="1"/>
  <c r="D841" i="1"/>
  <c r="C841" i="1"/>
  <c r="G841" i="1" s="1"/>
  <c r="H840" i="1"/>
  <c r="D840" i="1"/>
  <c r="C840" i="1"/>
  <c r="G840" i="1" s="1"/>
  <c r="H839" i="1"/>
  <c r="D839" i="1"/>
  <c r="C839" i="1"/>
  <c r="G839" i="1" s="1"/>
  <c r="D838" i="1"/>
  <c r="C838" i="1"/>
  <c r="G838" i="1" s="1"/>
  <c r="D837" i="1"/>
  <c r="C837" i="1"/>
  <c r="G837" i="1" s="1"/>
  <c r="H836" i="1"/>
  <c r="D836" i="1"/>
  <c r="C836" i="1"/>
  <c r="G836" i="1" s="1"/>
  <c r="H835" i="1"/>
  <c r="D835" i="1"/>
  <c r="C835" i="1"/>
  <c r="G835" i="1" s="1"/>
  <c r="D834" i="1"/>
  <c r="C834" i="1"/>
  <c r="G834" i="1" s="1"/>
  <c r="D833" i="1"/>
  <c r="C833" i="1"/>
  <c r="G833" i="1" s="1"/>
  <c r="H832" i="1"/>
  <c r="D832" i="1"/>
  <c r="C832" i="1"/>
  <c r="G832" i="1" s="1"/>
  <c r="H831" i="1"/>
  <c r="D831" i="1"/>
  <c r="C831" i="1"/>
  <c r="G831" i="1" s="1"/>
  <c r="D830" i="1"/>
  <c r="C830" i="1"/>
  <c r="G830" i="1" s="1"/>
  <c r="D829" i="1"/>
  <c r="C829" i="1"/>
  <c r="G829" i="1" s="1"/>
  <c r="H828" i="1"/>
  <c r="D828" i="1"/>
  <c r="C828" i="1"/>
  <c r="G828" i="1" s="1"/>
  <c r="H827" i="1"/>
  <c r="D827" i="1"/>
  <c r="C827" i="1"/>
  <c r="G827" i="1" s="1"/>
  <c r="D826" i="1"/>
  <c r="C826" i="1"/>
  <c r="G826" i="1" s="1"/>
  <c r="D825" i="1"/>
  <c r="C825" i="1"/>
  <c r="G825" i="1" s="1"/>
  <c r="H824" i="1"/>
  <c r="D824" i="1"/>
  <c r="C824" i="1"/>
  <c r="G824" i="1" s="1"/>
  <c r="H823" i="1"/>
  <c r="D823" i="1"/>
  <c r="C823" i="1"/>
  <c r="G823" i="1" s="1"/>
  <c r="D822" i="1"/>
  <c r="C822" i="1"/>
  <c r="G822" i="1" s="1"/>
  <c r="D821" i="1"/>
  <c r="C821" i="1"/>
  <c r="G821" i="1" s="1"/>
  <c r="H820" i="1"/>
  <c r="D820" i="1"/>
  <c r="C820" i="1"/>
  <c r="G820" i="1" s="1"/>
  <c r="H819" i="1"/>
  <c r="D819" i="1"/>
  <c r="C819" i="1"/>
  <c r="G819" i="1" s="1"/>
  <c r="D818" i="1"/>
  <c r="C818" i="1"/>
  <c r="G818" i="1" s="1"/>
  <c r="D817" i="1"/>
  <c r="C817" i="1"/>
  <c r="G817" i="1" s="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G718" i="1" s="1"/>
  <c r="D717" i="1"/>
  <c r="C717" i="1"/>
  <c r="G717" i="1" s="1"/>
  <c r="H716" i="1"/>
  <c r="D716" i="1"/>
  <c r="C716" i="1"/>
  <c r="G716" i="1" s="1"/>
  <c r="H715" i="1"/>
  <c r="D715" i="1"/>
  <c r="C715" i="1"/>
  <c r="G715" i="1" s="1"/>
  <c r="D714" i="1"/>
  <c r="C714" i="1"/>
  <c r="G714" i="1" s="1"/>
  <c r="D713" i="1"/>
  <c r="C713" i="1"/>
  <c r="G713" i="1" s="1"/>
  <c r="H712" i="1"/>
  <c r="D712" i="1"/>
  <c r="C712" i="1"/>
  <c r="G712" i="1" s="1"/>
  <c r="D711" i="1"/>
  <c r="H711" i="1" s="1"/>
  <c r="C711" i="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D668" i="1"/>
  <c r="H668" i="1" s="1"/>
  <c r="C668" i="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G649" i="1" s="1"/>
  <c r="H648" i="1"/>
  <c r="D648" i="1"/>
  <c r="C648" i="1"/>
  <c r="G648" i="1" s="1"/>
  <c r="H647" i="1"/>
  <c r="D647" i="1"/>
  <c r="C647" i="1"/>
  <c r="G647" i="1" s="1"/>
  <c r="D646" i="1"/>
  <c r="C646" i="1"/>
  <c r="G646" i="1" s="1"/>
  <c r="D645" i="1"/>
  <c r="C645" i="1"/>
  <c r="D644" i="1"/>
  <c r="H644" i="1" s="1"/>
  <c r="C644" i="1"/>
  <c r="D643" i="1"/>
  <c r="H643" i="1" s="1"/>
  <c r="C643" i="1"/>
  <c r="G643" i="1" s="1"/>
  <c r="D642" i="1"/>
  <c r="C642" i="1"/>
  <c r="G642" i="1" s="1"/>
  <c r="D641" i="1"/>
  <c r="C641" i="1"/>
  <c r="G641" i="1" s="1"/>
  <c r="D632" i="1"/>
  <c r="C632" i="1"/>
  <c r="G632" i="1" s="1"/>
  <c r="D631" i="1"/>
  <c r="C631" i="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D587" i="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D574" i="1"/>
  <c r="C574" i="1"/>
  <c r="G574" i="1" s="1"/>
  <c r="D573" i="1"/>
  <c r="C573" i="1"/>
  <c r="G573" i="1" s="1"/>
  <c r="H572" i="1"/>
  <c r="D572" i="1"/>
  <c r="C572" i="1"/>
  <c r="G572" i="1" s="1"/>
  <c r="H571" i="1"/>
  <c r="D571" i="1"/>
  <c r="C571" i="1"/>
  <c r="G571" i="1" s="1"/>
  <c r="D570" i="1"/>
  <c r="C570" i="1"/>
  <c r="G570" i="1" s="1"/>
  <c r="D569" i="1"/>
  <c r="C569" i="1"/>
  <c r="G569" i="1" s="1"/>
  <c r="H568" i="1"/>
  <c r="D568" i="1"/>
  <c r="C568" i="1"/>
  <c r="G568" i="1" s="1"/>
  <c r="H567" i="1"/>
  <c r="D567" i="1"/>
  <c r="C567" i="1"/>
  <c r="G567" i="1" s="1"/>
  <c r="D566" i="1"/>
  <c r="C566" i="1"/>
  <c r="G566" i="1" s="1"/>
  <c r="D565" i="1"/>
  <c r="C565" i="1"/>
  <c r="G565" i="1" s="1"/>
  <c r="H564" i="1"/>
  <c r="D564" i="1"/>
  <c r="C564" i="1"/>
  <c r="G564" i="1" s="1"/>
  <c r="H563" i="1"/>
  <c r="D563" i="1"/>
  <c r="C563" i="1"/>
  <c r="G563" i="1" s="1"/>
  <c r="D562" i="1"/>
  <c r="C562" i="1"/>
  <c r="G562" i="1" s="1"/>
  <c r="C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C523" i="1"/>
  <c r="G523" i="1" s="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C510"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H483" i="1"/>
  <c r="D483" i="1"/>
  <c r="C483" i="1"/>
  <c r="G483" i="1" s="1"/>
  <c r="D482" i="1"/>
  <c r="C482" i="1"/>
  <c r="G482" i="1" s="1"/>
  <c r="D481" i="1"/>
  <c r="C481" i="1"/>
  <c r="G481" i="1" s="1"/>
  <c r="H480" i="1"/>
  <c r="D480" i="1"/>
  <c r="C480" i="1"/>
  <c r="G480" i="1" s="1"/>
  <c r="H479" i="1"/>
  <c r="D479" i="1"/>
  <c r="C479" i="1"/>
  <c r="G479"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C413" i="1"/>
  <c r="C412" i="1"/>
  <c r="C411" i="1"/>
  <c r="H406" i="1"/>
  <c r="G406" i="1"/>
  <c r="D406" i="1"/>
  <c r="C406" i="1"/>
  <c r="H405" i="1"/>
  <c r="G405" i="1"/>
  <c r="D405" i="1"/>
  <c r="C405" i="1"/>
  <c r="D404" i="1"/>
  <c r="H404" i="1" s="1"/>
  <c r="C404" i="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H292" i="1" s="1"/>
  <c r="D291" i="1"/>
  <c r="C291" i="1"/>
  <c r="D290" i="1"/>
  <c r="C290" i="1"/>
  <c r="H290" i="1" s="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G260" i="1"/>
  <c r="D260" i="1"/>
  <c r="C260" i="1"/>
  <c r="C259" i="1"/>
  <c r="H258" i="1"/>
  <c r="G258" i="1"/>
  <c r="D258" i="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7" i="1" s="1"/>
  <c r="D226" i="1"/>
  <c r="C226" i="1"/>
  <c r="H226" i="1" s="1"/>
  <c r="D225" i="1"/>
  <c r="C225" i="1"/>
  <c r="H225" i="1" s="1"/>
  <c r="D224" i="1"/>
  <c r="C224" i="1"/>
  <c r="H224" i="1" s="1"/>
  <c r="D223" i="1"/>
  <c r="C223" i="1"/>
  <c r="H223" i="1" s="1"/>
  <c r="D222" i="1"/>
  <c r="C222" i="1"/>
  <c r="H222" i="1" s="1"/>
  <c r="C221" i="1"/>
  <c r="H219" i="1"/>
  <c r="D219" i="1"/>
  <c r="C219" i="1"/>
  <c r="G219" i="1" s="1"/>
  <c r="H218" i="1"/>
  <c r="D218" i="1"/>
  <c r="C218" i="1"/>
  <c r="G218" i="1" s="1"/>
  <c r="H217" i="1"/>
  <c r="D217" i="1"/>
  <c r="C217" i="1"/>
  <c r="G217" i="1" s="1"/>
  <c r="H216" i="1"/>
  <c r="D216" i="1"/>
  <c r="C216" i="1"/>
  <c r="G216" i="1" s="1"/>
  <c r="H215" i="1"/>
  <c r="C215" i="1"/>
  <c r="G215" i="1" s="1"/>
  <c r="H214" i="1"/>
  <c r="G214" i="1"/>
  <c r="D214" i="1"/>
  <c r="C214" i="1"/>
  <c r="H213" i="1"/>
  <c r="G213" i="1"/>
  <c r="D213" i="1"/>
  <c r="C213" i="1"/>
  <c r="H212" i="1"/>
  <c r="G212" i="1"/>
  <c r="D212" i="1"/>
  <c r="C212" i="1"/>
  <c r="H211" i="1"/>
  <c r="G211" i="1"/>
  <c r="C211" i="1"/>
  <c r="H210" i="1"/>
  <c r="G210" i="1"/>
  <c r="D210" i="1"/>
  <c r="C210" i="1"/>
  <c r="H209"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D189" i="1"/>
  <c r="C189" i="1"/>
  <c r="H189" i="1" s="1"/>
  <c r="D188" i="1"/>
  <c r="C188" i="1"/>
  <c r="D187" i="1"/>
  <c r="C187" i="1"/>
  <c r="H187" i="1" s="1"/>
  <c r="D186" i="1"/>
  <c r="C186" i="1"/>
  <c r="H186" i="1" s="1"/>
  <c r="D185" i="1"/>
  <c r="C185" i="1"/>
  <c r="H185" i="1" s="1"/>
  <c r="D184" i="1"/>
  <c r="C184" i="1"/>
  <c r="D183" i="1"/>
  <c r="C183" i="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C165" i="1"/>
  <c r="H164" i="1"/>
  <c r="D164" i="1"/>
  <c r="C164" i="1"/>
  <c r="G164" i="1" s="1"/>
  <c r="D163" i="1"/>
  <c r="H163" i="1" s="1"/>
  <c r="C163" i="1"/>
  <c r="D162" i="1"/>
  <c r="H162" i="1" s="1"/>
  <c r="C162" i="1"/>
  <c r="G162" i="1" s="1"/>
  <c r="H161" i="1"/>
  <c r="D161" i="1"/>
  <c r="C161" i="1"/>
  <c r="G161" i="1" s="1"/>
  <c r="C160" i="1"/>
  <c r="C159" i="1"/>
  <c r="H158" i="1"/>
  <c r="D158" i="1"/>
  <c r="G158" i="1" s="1"/>
  <c r="C158" i="1"/>
  <c r="H157" i="1"/>
  <c r="G157" i="1"/>
  <c r="D157" i="1"/>
  <c r="C157" i="1"/>
  <c r="D156" i="1"/>
  <c r="H156" i="1" s="1"/>
  <c r="C156" i="1"/>
  <c r="D155" i="1"/>
  <c r="H155" i="1" s="1"/>
  <c r="C155" i="1"/>
  <c r="D154" i="1"/>
  <c r="H154" i="1" s="1"/>
  <c r="C154" i="1"/>
  <c r="D153" i="1"/>
  <c r="G153" i="1" s="1"/>
  <c r="C153" i="1"/>
  <c r="D152" i="1"/>
  <c r="H152" i="1" s="1"/>
  <c r="C152" i="1"/>
  <c r="D151" i="1"/>
  <c r="G151" i="1" s="1"/>
  <c r="C151" i="1"/>
  <c r="H150" i="1"/>
  <c r="D150" i="1"/>
  <c r="G150" i="1" s="1"/>
  <c r="C150" i="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D128" i="1"/>
  <c r="C128" i="1"/>
  <c r="H128" i="1" s="1"/>
  <c r="D127" i="1"/>
  <c r="C127" i="1"/>
  <c r="H127" i="1" s="1"/>
  <c r="D126" i="1"/>
  <c r="C126" i="1"/>
  <c r="H126" i="1" s="1"/>
  <c r="D125" i="1"/>
  <c r="C125" i="1"/>
  <c r="C124" i="1"/>
  <c r="D123" i="1"/>
  <c r="H123" i="1" s="1"/>
  <c r="C123" i="1"/>
  <c r="G123" i="1" s="1"/>
  <c r="D122" i="1"/>
  <c r="H122" i="1" s="1"/>
  <c r="C122" i="1"/>
  <c r="G122" i="1" s="1"/>
  <c r="D121" i="1"/>
  <c r="H121" i="1" s="1"/>
  <c r="C121" i="1"/>
  <c r="G121" i="1" s="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D72" i="1"/>
  <c r="H72" i="1" s="1"/>
  <c r="C72" i="1"/>
  <c r="H71" i="1"/>
  <c r="G71" i="1"/>
  <c r="D71" i="1"/>
  <c r="C71" i="1"/>
  <c r="C70" i="1"/>
  <c r="H69" i="1"/>
  <c r="G69" i="1"/>
  <c r="D69" i="1"/>
  <c r="C69" i="1"/>
  <c r="H68" i="1"/>
  <c r="G68" i="1"/>
  <c r="D68" i="1"/>
  <c r="C68"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455" i="1" l="1"/>
  <c r="F246" i="5"/>
  <c r="E32" i="9"/>
  <c r="B32" i="9" s="1"/>
  <c r="E296" i="9"/>
  <c r="B296" i="9" s="1"/>
  <c r="I30" i="3"/>
  <c r="E5" i="7"/>
  <c r="G1328" i="1"/>
  <c r="C1348" i="1"/>
  <c r="C1369" i="1"/>
  <c r="H1369" i="1" s="1"/>
  <c r="G1378" i="1"/>
  <c r="G1402" i="1"/>
  <c r="C1409" i="1"/>
  <c r="C1423" i="1"/>
  <c r="H1423" i="1" s="1"/>
  <c r="E35" i="6"/>
  <c r="G1302" i="1"/>
  <c r="G1319" i="1"/>
  <c r="G1330" i="1"/>
  <c r="G1335" i="1"/>
  <c r="G1366" i="1"/>
  <c r="G1379" i="1"/>
  <c r="F115" i="6"/>
  <c r="F130" i="6"/>
  <c r="G1314" i="1"/>
  <c r="H1340" i="1"/>
  <c r="H1344" i="1"/>
  <c r="G1351" i="1"/>
  <c r="C1355" i="1"/>
  <c r="G1355" i="1" s="1"/>
  <c r="G1374" i="1"/>
  <c r="G1390" i="1"/>
  <c r="C1424" i="1"/>
  <c r="H1308" i="1"/>
  <c r="H1328" i="1"/>
  <c r="E114" i="6"/>
  <c r="F114" i="6" s="1"/>
  <c r="F118" i="6"/>
  <c r="G1324" i="1"/>
  <c r="G1340" i="1"/>
  <c r="H1312" i="1"/>
  <c r="G1323" i="1"/>
  <c r="G1339" i="1"/>
  <c r="G1394" i="1"/>
  <c r="C1576" i="1"/>
  <c r="G1579" i="1"/>
  <c r="H1510" i="1"/>
  <c r="G1509" i="1"/>
  <c r="H1491" i="1"/>
  <c r="G1501" i="1"/>
  <c r="H1499" i="1"/>
  <c r="G1483" i="1"/>
  <c r="H1483" i="1"/>
  <c r="D6" i="8"/>
  <c r="C1481" i="1" s="1"/>
  <c r="E27" i="9"/>
  <c r="B27" i="9" s="1"/>
  <c r="E288" i="9"/>
  <c r="B288" i="9" s="1"/>
  <c r="B215" i="9"/>
  <c r="E286" i="9"/>
  <c r="B286" i="9" s="1"/>
  <c r="E287" i="9"/>
  <c r="B287" i="9" s="1"/>
  <c r="G631" i="1"/>
  <c r="H291" i="1"/>
  <c r="D413" i="1"/>
  <c r="G404" i="1"/>
  <c r="H288" i="1"/>
  <c r="E23" i="9"/>
  <c r="B275" i="9"/>
  <c r="G645" i="1"/>
  <c r="G644" i="1"/>
  <c r="E44" i="9"/>
  <c r="B44" i="9" s="1"/>
  <c r="G711" i="1"/>
  <c r="E40" i="9"/>
  <c r="B40" i="9" s="1"/>
  <c r="F217" i="9"/>
  <c r="B217" i="9" s="1"/>
  <c r="E34" i="9"/>
  <c r="B34" i="9" s="1"/>
  <c r="G669" i="1"/>
  <c r="G668" i="1"/>
  <c r="H397" i="1"/>
  <c r="D378" i="1"/>
  <c r="H378" i="1" s="1"/>
  <c r="G412" i="1"/>
  <c r="H412" i="1"/>
  <c r="E643" i="4"/>
  <c r="D637" i="1" s="1"/>
  <c r="D411" i="1"/>
  <c r="E644" i="4"/>
  <c r="D638" i="1" s="1"/>
  <c r="G259" i="1"/>
  <c r="H259" i="1"/>
  <c r="E252" i="4"/>
  <c r="D248" i="1" s="1"/>
  <c r="H221" i="1"/>
  <c r="G207" i="1"/>
  <c r="D206" i="1"/>
  <c r="H192" i="1"/>
  <c r="H190" i="1"/>
  <c r="H188" i="1"/>
  <c r="H184" i="1"/>
  <c r="H183" i="1"/>
  <c r="H181" i="1"/>
  <c r="F220" i="9"/>
  <c r="B220" i="9" s="1"/>
  <c r="H173" i="1"/>
  <c r="F177" i="4"/>
  <c r="G163" i="1"/>
  <c r="G160" i="1"/>
  <c r="F164" i="4"/>
  <c r="G155" i="1"/>
  <c r="G156" i="1"/>
  <c r="E152" i="4"/>
  <c r="D148" i="1" s="1"/>
  <c r="G148" i="1" s="1"/>
  <c r="G154" i="1"/>
  <c r="H153" i="1"/>
  <c r="G152" i="1"/>
  <c r="H151" i="1"/>
  <c r="F153" i="4"/>
  <c r="D149" i="1"/>
  <c r="G130" i="1"/>
  <c r="G131" i="1"/>
  <c r="G129" i="1"/>
  <c r="H124" i="1"/>
  <c r="H125" i="1"/>
  <c r="G108" i="1"/>
  <c r="H108" i="1"/>
  <c r="F112" i="4"/>
  <c r="G72" i="1"/>
  <c r="H70" i="1"/>
  <c r="G70" i="1"/>
  <c r="F74" i="4"/>
  <c r="H67" i="1"/>
  <c r="G67" i="1"/>
  <c r="G64" i="1"/>
  <c r="H64" i="1"/>
  <c r="E30" i="9"/>
  <c r="B30" i="9" s="1"/>
  <c r="H1264" i="1"/>
  <c r="H1223" i="1"/>
  <c r="E293" i="9"/>
  <c r="E289" i="9"/>
  <c r="B289" i="9" s="1"/>
  <c r="F69" i="5"/>
  <c r="E12" i="5"/>
  <c r="H1038" i="1"/>
  <c r="G1038" i="1"/>
  <c r="H1041" i="1"/>
  <c r="G1041" i="1"/>
  <c r="H1062" i="1"/>
  <c r="G1062" i="1"/>
  <c r="H1090" i="1"/>
  <c r="G1090" i="1"/>
  <c r="H1093" i="1"/>
  <c r="G1093" i="1"/>
  <c r="H1113" i="1"/>
  <c r="G1113" i="1"/>
  <c r="H1158" i="1"/>
  <c r="G1158" i="1"/>
  <c r="H1161" i="1"/>
  <c r="G1161" i="1"/>
  <c r="H1218" i="1"/>
  <c r="G1218" i="1"/>
  <c r="H1221" i="1"/>
  <c r="G1221" i="1"/>
  <c r="H1240" i="1"/>
  <c r="G1240" i="1"/>
  <c r="H1253" i="1"/>
  <c r="G1253" i="1"/>
  <c r="H1256" i="1"/>
  <c r="G1256" i="1"/>
  <c r="H1332" i="1"/>
  <c r="G1332" i="1"/>
  <c r="G192" i="1"/>
  <c r="G227" i="1"/>
  <c r="H941" i="1"/>
  <c r="G941" i="1"/>
  <c r="H946" i="1"/>
  <c r="G946" i="1"/>
  <c r="H949" i="1"/>
  <c r="G949" i="1"/>
  <c r="H970" i="1"/>
  <c r="G970" i="1"/>
  <c r="H973" i="1"/>
  <c r="G973" i="1"/>
  <c r="H978" i="1"/>
  <c r="G978" i="1"/>
  <c r="H981" i="1"/>
  <c r="G981" i="1"/>
  <c r="H993" i="1"/>
  <c r="G993" i="1"/>
  <c r="H1001" i="1"/>
  <c r="G1001" i="1"/>
  <c r="H1009" i="1"/>
  <c r="G1009" i="1"/>
  <c r="H1014" i="1"/>
  <c r="G1014" i="1"/>
  <c r="H1017" i="1"/>
  <c r="G1017" i="1"/>
  <c r="H1066" i="1"/>
  <c r="G1066" i="1"/>
  <c r="H1069" i="1"/>
  <c r="G1069" i="1"/>
  <c r="H1074" i="1"/>
  <c r="G1074" i="1"/>
  <c r="H1077" i="1"/>
  <c r="G1077" i="1"/>
  <c r="H1110" i="1"/>
  <c r="G1110" i="1"/>
  <c r="H1125" i="1"/>
  <c r="G1125" i="1"/>
  <c r="H1146" i="1"/>
  <c r="G1146" i="1"/>
  <c r="H1149" i="1"/>
  <c r="G1149" i="1"/>
  <c r="H1170" i="1"/>
  <c r="G1170" i="1"/>
  <c r="H1173" i="1"/>
  <c r="G1173" i="1"/>
  <c r="H1178" i="1"/>
  <c r="G1178" i="1"/>
  <c r="H1181" i="1"/>
  <c r="G1181" i="1"/>
  <c r="H1186" i="1"/>
  <c r="G1186" i="1"/>
  <c r="H1189" i="1"/>
  <c r="G1189" i="1"/>
  <c r="H1194" i="1"/>
  <c r="G1194" i="1"/>
  <c r="H1197" i="1"/>
  <c r="G1197" i="1"/>
  <c r="H1202" i="1"/>
  <c r="G1202" i="1"/>
  <c r="H1205" i="1"/>
  <c r="G1205" i="1"/>
  <c r="H1228" i="1"/>
  <c r="G1228" i="1"/>
  <c r="H1231" i="1"/>
  <c r="G1231" i="1"/>
  <c r="H1233" i="1"/>
  <c r="G1233" i="1"/>
  <c r="H1273" i="1"/>
  <c r="G1273" i="1"/>
  <c r="H1276" i="1"/>
  <c r="G1276" i="1"/>
  <c r="H1300" i="1"/>
  <c r="G1300" i="1"/>
  <c r="G1471" i="1"/>
  <c r="J1471" i="1"/>
  <c r="H1471" i="1"/>
  <c r="G1475" i="1"/>
  <c r="H1475" i="1"/>
  <c r="G124" i="1"/>
  <c r="G126" i="1"/>
  <c r="G128" i="1"/>
  <c r="H129" i="1"/>
  <c r="G166" i="1"/>
  <c r="G169" i="1"/>
  <c r="G171" i="1"/>
  <c r="G173" i="1"/>
  <c r="G176" i="1"/>
  <c r="G178" i="1"/>
  <c r="G181" i="1"/>
  <c r="G183" i="1"/>
  <c r="G185" i="1"/>
  <c r="G188" i="1"/>
  <c r="G222" i="1"/>
  <c r="G224" i="1"/>
  <c r="G226" i="1"/>
  <c r="G288" i="1"/>
  <c r="G289" i="1"/>
  <c r="G290" i="1"/>
  <c r="G291" i="1"/>
  <c r="G292"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16" i="1"/>
  <c r="G417" i="1"/>
  <c r="G418" i="1"/>
  <c r="G419" i="1"/>
  <c r="G420" i="1"/>
  <c r="G421" i="1"/>
  <c r="G422" i="1"/>
  <c r="G423" i="1"/>
  <c r="G424" i="1"/>
  <c r="G425" i="1"/>
  <c r="G426" i="1"/>
  <c r="G427" i="1"/>
  <c r="H428" i="1"/>
  <c r="H432" i="1"/>
  <c r="H436" i="1"/>
  <c r="H440" i="1"/>
  <c r="H444" i="1"/>
  <c r="H448" i="1"/>
  <c r="H452" i="1"/>
  <c r="H456" i="1"/>
  <c r="H460" i="1"/>
  <c r="H464" i="1"/>
  <c r="H467" i="1"/>
  <c r="H471" i="1"/>
  <c r="H475" i="1"/>
  <c r="H482" i="1"/>
  <c r="H486" i="1"/>
  <c r="H490" i="1"/>
  <c r="H494" i="1"/>
  <c r="H498" i="1"/>
  <c r="H502" i="1"/>
  <c r="H506" i="1"/>
  <c r="H512" i="1"/>
  <c r="H516" i="1"/>
  <c r="H520" i="1"/>
  <c r="H523" i="1"/>
  <c r="H527" i="1"/>
  <c r="H531" i="1"/>
  <c r="H535" i="1"/>
  <c r="H539" i="1"/>
  <c r="H543" i="1"/>
  <c r="H547" i="1"/>
  <c r="H551" i="1"/>
  <c r="H555" i="1"/>
  <c r="H559" i="1"/>
  <c r="G561" i="1"/>
  <c r="H562" i="1"/>
  <c r="H566" i="1"/>
  <c r="H570" i="1"/>
  <c r="H574" i="1"/>
  <c r="H578"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1026" i="1"/>
  <c r="G1026" i="1"/>
  <c r="H1029" i="1"/>
  <c r="G1029" i="1"/>
  <c r="H1034" i="1"/>
  <c r="G1034" i="1"/>
  <c r="H1037" i="1"/>
  <c r="G1037" i="1"/>
  <c r="H1042" i="1"/>
  <c r="G1042" i="1"/>
  <c r="H1045" i="1"/>
  <c r="G1045" i="1"/>
  <c r="H1050" i="1"/>
  <c r="G1050" i="1"/>
  <c r="H1053" i="1"/>
  <c r="G1053" i="1"/>
  <c r="H1058" i="1"/>
  <c r="G1058" i="1"/>
  <c r="H1061" i="1"/>
  <c r="G1061" i="1"/>
  <c r="H1086" i="1"/>
  <c r="G1086" i="1"/>
  <c r="H1089" i="1"/>
  <c r="G1089" i="1"/>
  <c r="H1094" i="1"/>
  <c r="G1094" i="1"/>
  <c r="H1114" i="1"/>
  <c r="G1114" i="1"/>
  <c r="H1117" i="1"/>
  <c r="G1117" i="1"/>
  <c r="H1122" i="1"/>
  <c r="G1122" i="1"/>
  <c r="H1154" i="1"/>
  <c r="G1154" i="1"/>
  <c r="H1157" i="1"/>
  <c r="G1157" i="1"/>
  <c r="H1162" i="1"/>
  <c r="G1162" i="1"/>
  <c r="H1165" i="1"/>
  <c r="G1165" i="1"/>
  <c r="H1217" i="1"/>
  <c r="G1217" i="1"/>
  <c r="H1289" i="1"/>
  <c r="G1289" i="1"/>
  <c r="H1292" i="1"/>
  <c r="G1292" i="1"/>
  <c r="H1294" i="1"/>
  <c r="G1294" i="1"/>
  <c r="H1317" i="1"/>
  <c r="G1317" i="1"/>
  <c r="H1320" i="1"/>
  <c r="G1320" i="1"/>
  <c r="H1322" i="1"/>
  <c r="G1322" i="1"/>
  <c r="H1441" i="1"/>
  <c r="G1441" i="1"/>
  <c r="I1441" i="1" s="1"/>
  <c r="J1441" i="1"/>
  <c r="H1445" i="1"/>
  <c r="G1445" i="1"/>
  <c r="J1445" i="1"/>
  <c r="H1449" i="1"/>
  <c r="J1449" i="1"/>
  <c r="G1449" i="1"/>
  <c r="E124" i="4"/>
  <c r="D120" i="1" s="1"/>
  <c r="H21" i="9"/>
  <c r="F169" i="4"/>
  <c r="D165" i="1"/>
  <c r="H165" i="1" s="1"/>
  <c r="F45" i="5"/>
  <c r="C1023" i="1"/>
  <c r="D12" i="5"/>
  <c r="G290" i="9"/>
  <c r="F88" i="5"/>
  <c r="D87" i="5"/>
  <c r="H1025" i="1"/>
  <c r="G1025" i="1"/>
  <c r="H1030" i="1"/>
  <c r="G1030" i="1"/>
  <c r="H1033" i="1"/>
  <c r="G1033" i="1"/>
  <c r="H1049" i="1"/>
  <c r="G1049" i="1"/>
  <c r="H1054" i="1"/>
  <c r="G1054" i="1"/>
  <c r="H1057" i="1"/>
  <c r="G1057" i="1"/>
  <c r="H1085" i="1"/>
  <c r="G1085" i="1"/>
  <c r="H1118" i="1"/>
  <c r="G1118" i="1"/>
  <c r="H1121" i="1"/>
  <c r="G1121" i="1"/>
  <c r="H1166" i="1"/>
  <c r="G1166" i="1"/>
  <c r="H1250" i="1"/>
  <c r="G1250" i="1"/>
  <c r="H1389" i="1"/>
  <c r="G1389" i="1"/>
  <c r="H1392" i="1"/>
  <c r="G1392" i="1"/>
  <c r="H954" i="1"/>
  <c r="G954" i="1"/>
  <c r="H957" i="1"/>
  <c r="G957" i="1"/>
  <c r="H962" i="1"/>
  <c r="G962" i="1"/>
  <c r="H965" i="1"/>
  <c r="G965" i="1"/>
  <c r="H998" i="1"/>
  <c r="G998" i="1"/>
  <c r="H1006" i="1"/>
  <c r="G1006" i="1"/>
  <c r="H1022" i="1"/>
  <c r="G1022" i="1"/>
  <c r="H1082" i="1"/>
  <c r="G1082" i="1"/>
  <c r="H1097" i="1"/>
  <c r="G1097" i="1"/>
  <c r="H1102" i="1"/>
  <c r="G1102" i="1"/>
  <c r="H1105" i="1"/>
  <c r="G1105" i="1"/>
  <c r="H1130" i="1"/>
  <c r="G1130" i="1"/>
  <c r="H1133" i="1"/>
  <c r="G1133" i="1"/>
  <c r="H1138" i="1"/>
  <c r="G1138" i="1"/>
  <c r="H1141" i="1"/>
  <c r="G1141" i="1"/>
  <c r="H1210" i="1"/>
  <c r="G1210" i="1"/>
  <c r="H1213" i="1"/>
  <c r="G1213" i="1"/>
  <c r="H1278" i="1"/>
  <c r="G1278" i="1"/>
  <c r="G1473" i="1"/>
  <c r="I1473" i="1" s="1"/>
  <c r="J1473" i="1"/>
  <c r="H1473" i="1"/>
  <c r="H1479" i="1"/>
  <c r="J1479" i="1"/>
  <c r="G1479" i="1"/>
  <c r="I1479" i="1" s="1"/>
  <c r="C120" i="1"/>
  <c r="G125" i="1"/>
  <c r="G127" i="1"/>
  <c r="G165" i="1"/>
  <c r="G167" i="1"/>
  <c r="G168" i="1"/>
  <c r="G170" i="1"/>
  <c r="G172" i="1"/>
  <c r="G174" i="1"/>
  <c r="G175" i="1"/>
  <c r="G177" i="1"/>
  <c r="G179" i="1"/>
  <c r="G180" i="1"/>
  <c r="G182" i="1"/>
  <c r="G184" i="1"/>
  <c r="G186" i="1"/>
  <c r="G187" i="1"/>
  <c r="G189" i="1"/>
  <c r="G190" i="1"/>
  <c r="G191" i="1"/>
  <c r="G221" i="1"/>
  <c r="G223" i="1"/>
  <c r="G225" i="1"/>
  <c r="C236" i="1"/>
  <c r="H431" i="1"/>
  <c r="H435" i="1"/>
  <c r="H439" i="1"/>
  <c r="H443" i="1"/>
  <c r="H447" i="1"/>
  <c r="H451" i="1"/>
  <c r="H455" i="1"/>
  <c r="H459" i="1"/>
  <c r="H463" i="1"/>
  <c r="H470" i="1"/>
  <c r="H474" i="1"/>
  <c r="H481" i="1"/>
  <c r="H485" i="1"/>
  <c r="H489" i="1"/>
  <c r="H493" i="1"/>
  <c r="H497" i="1"/>
  <c r="H501" i="1"/>
  <c r="H505" i="1"/>
  <c r="G510" i="1"/>
  <c r="H511" i="1"/>
  <c r="H515" i="1"/>
  <c r="H519" i="1"/>
  <c r="H526" i="1"/>
  <c r="H530" i="1"/>
  <c r="H534" i="1"/>
  <c r="H538" i="1"/>
  <c r="H542" i="1"/>
  <c r="H546" i="1"/>
  <c r="H550" i="1"/>
  <c r="H554" i="1"/>
  <c r="H558" i="1"/>
  <c r="H561" i="1"/>
  <c r="H565" i="1"/>
  <c r="H569" i="1"/>
  <c r="H573"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2" i="1"/>
  <c r="G942" i="1"/>
  <c r="H945" i="1"/>
  <c r="G945" i="1"/>
  <c r="H950" i="1"/>
  <c r="G950" i="1"/>
  <c r="H953" i="1"/>
  <c r="G953" i="1"/>
  <c r="H958" i="1"/>
  <c r="G958" i="1"/>
  <c r="H961" i="1"/>
  <c r="G961" i="1"/>
  <c r="H966" i="1"/>
  <c r="G966" i="1"/>
  <c r="H969" i="1"/>
  <c r="G969" i="1"/>
  <c r="H974" i="1"/>
  <c r="G974" i="1"/>
  <c r="H977" i="1"/>
  <c r="G977" i="1"/>
  <c r="H982" i="1"/>
  <c r="G982" i="1"/>
  <c r="H986" i="1"/>
  <c r="G986" i="1"/>
  <c r="H989" i="1"/>
  <c r="G989" i="1"/>
  <c r="H994" i="1"/>
  <c r="G994" i="1"/>
  <c r="H997" i="1"/>
  <c r="G997" i="1"/>
  <c r="H1002" i="1"/>
  <c r="G1002" i="1"/>
  <c r="H1005" i="1"/>
  <c r="G1005" i="1"/>
  <c r="H1010" i="1"/>
  <c r="G1010" i="1"/>
  <c r="H1013" i="1"/>
  <c r="G1013" i="1"/>
  <c r="H1018" i="1"/>
  <c r="G1018" i="1"/>
  <c r="H1021" i="1"/>
  <c r="G1021" i="1"/>
  <c r="H1070" i="1"/>
  <c r="G1070" i="1"/>
  <c r="H1073" i="1"/>
  <c r="G1073" i="1"/>
  <c r="H1078" i="1"/>
  <c r="G1078" i="1"/>
  <c r="H1081" i="1"/>
  <c r="G1081" i="1"/>
  <c r="H1098" i="1"/>
  <c r="G1098" i="1"/>
  <c r="H1101" i="1"/>
  <c r="G1101" i="1"/>
  <c r="H1106" i="1"/>
  <c r="G1106" i="1"/>
  <c r="H1109" i="1"/>
  <c r="G1109" i="1"/>
  <c r="H1126" i="1"/>
  <c r="G1126" i="1"/>
  <c r="H1129" i="1"/>
  <c r="G1129" i="1"/>
  <c r="H1134" i="1"/>
  <c r="G1134" i="1"/>
  <c r="H1137" i="1"/>
  <c r="G1137" i="1"/>
  <c r="H1142" i="1"/>
  <c r="G1142" i="1"/>
  <c r="H1145" i="1"/>
  <c r="G1145" i="1"/>
  <c r="H1150" i="1"/>
  <c r="G1150" i="1"/>
  <c r="H1169" i="1"/>
  <c r="G1169" i="1"/>
  <c r="H1174" i="1"/>
  <c r="G1174" i="1"/>
  <c r="H1177" i="1"/>
  <c r="G1177" i="1"/>
  <c r="H1182" i="1"/>
  <c r="G1182" i="1"/>
  <c r="H1185" i="1"/>
  <c r="G1185" i="1"/>
  <c r="H1190" i="1"/>
  <c r="G1190" i="1"/>
  <c r="H1193" i="1"/>
  <c r="G1193" i="1"/>
  <c r="H1198" i="1"/>
  <c r="G1198" i="1"/>
  <c r="H1201" i="1"/>
  <c r="G1201" i="1"/>
  <c r="H1206" i="1"/>
  <c r="G1206" i="1"/>
  <c r="H1209" i="1"/>
  <c r="G1209" i="1"/>
  <c r="H1224" i="1"/>
  <c r="G1224" i="1"/>
  <c r="H1227" i="1"/>
  <c r="G1227" i="1"/>
  <c r="H1298" i="1"/>
  <c r="G1298" i="1"/>
  <c r="H1342" i="1"/>
  <c r="G1342" i="1"/>
  <c r="H1345" i="1"/>
  <c r="G1345" i="1"/>
  <c r="H1348" i="1"/>
  <c r="G1348" i="1"/>
  <c r="H1357" i="1"/>
  <c r="G1357" i="1"/>
  <c r="H1360" i="1"/>
  <c r="G1360" i="1"/>
  <c r="H1365" i="1"/>
  <c r="G1365" i="1"/>
  <c r="H1368" i="1"/>
  <c r="G1368" i="1"/>
  <c r="H1373" i="1"/>
  <c r="G1373" i="1"/>
  <c r="H1376" i="1"/>
  <c r="G1376" i="1"/>
  <c r="H1381" i="1"/>
  <c r="G1381" i="1"/>
  <c r="H1397" i="1"/>
  <c r="G1397" i="1"/>
  <c r="H1400" i="1"/>
  <c r="G1400" i="1"/>
  <c r="E515" i="4"/>
  <c r="D509" i="1" s="1"/>
  <c r="D510" i="1"/>
  <c r="H510" i="1" s="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100" i="1"/>
  <c r="H1104" i="1"/>
  <c r="H1108" i="1"/>
  <c r="H1116" i="1"/>
  <c r="H1120" i="1"/>
  <c r="H1128" i="1"/>
  <c r="H1132" i="1"/>
  <c r="H1136" i="1"/>
  <c r="H1140" i="1"/>
  <c r="H1144" i="1"/>
  <c r="H1148" i="1"/>
  <c r="H1156" i="1"/>
  <c r="H1160" i="1"/>
  <c r="H1164" i="1"/>
  <c r="H1168" i="1"/>
  <c r="H1172" i="1"/>
  <c r="H1176" i="1"/>
  <c r="H1180" i="1"/>
  <c r="H1184" i="1"/>
  <c r="H1188" i="1"/>
  <c r="H1192" i="1"/>
  <c r="H1196" i="1"/>
  <c r="H1200" i="1"/>
  <c r="H1204" i="1"/>
  <c r="H1208" i="1"/>
  <c r="H1212" i="1"/>
  <c r="H1216" i="1"/>
  <c r="H1220" i="1"/>
  <c r="H1229" i="1"/>
  <c r="H1236" i="1"/>
  <c r="G1236" i="1"/>
  <c r="H1239" i="1"/>
  <c r="G1239" i="1"/>
  <c r="H1257" i="1"/>
  <c r="G1257" i="1"/>
  <c r="H1260" i="1"/>
  <c r="G1260" i="1"/>
  <c r="H1262" i="1"/>
  <c r="G1262" i="1"/>
  <c r="H1282" i="1"/>
  <c r="G1282" i="1"/>
  <c r="H1285" i="1"/>
  <c r="G1285" i="1"/>
  <c r="H1288" i="1"/>
  <c r="G1288" i="1"/>
  <c r="H1301" i="1"/>
  <c r="G1301" i="1"/>
  <c r="H1304" i="1"/>
  <c r="G1304" i="1"/>
  <c r="H1306" i="1"/>
  <c r="G1306" i="1"/>
  <c r="H1326" i="1"/>
  <c r="G1326" i="1"/>
  <c r="H1349" i="1"/>
  <c r="G1349" i="1"/>
  <c r="H1352" i="1"/>
  <c r="G1352" i="1"/>
  <c r="H1354" i="1"/>
  <c r="G1354" i="1"/>
  <c r="H1384" i="1"/>
  <c r="G1384" i="1"/>
  <c r="H1455" i="1"/>
  <c r="I1455" i="1" s="1"/>
  <c r="J1455" i="1"/>
  <c r="H1459" i="1"/>
  <c r="J1459" i="1"/>
  <c r="H1547" i="1"/>
  <c r="G1547" i="1"/>
  <c r="H1555" i="1"/>
  <c r="G1555" i="1"/>
  <c r="H1563" i="1"/>
  <c r="G1563" i="1"/>
  <c r="H1576" i="1"/>
  <c r="G1576" i="1"/>
  <c r="F239" i="5"/>
  <c r="D238" i="5"/>
  <c r="F259" i="5"/>
  <c r="D258" i="5"/>
  <c r="F6" i="6"/>
  <c r="D5" i="6"/>
  <c r="H943" i="1"/>
  <c r="H947" i="1"/>
  <c r="H951" i="1"/>
  <c r="H955" i="1"/>
  <c r="H959" i="1"/>
  <c r="H963" i="1"/>
  <c r="H967" i="1"/>
  <c r="H971" i="1"/>
  <c r="H975" i="1"/>
  <c r="H979" i="1"/>
  <c r="H983" i="1"/>
  <c r="H987" i="1"/>
  <c r="H991" i="1"/>
  <c r="H995" i="1"/>
  <c r="H999" i="1"/>
  <c r="H1003" i="1"/>
  <c r="H1007" i="1"/>
  <c r="H1011" i="1"/>
  <c r="H1015" i="1"/>
  <c r="H1019" i="1"/>
  <c r="H1027" i="1"/>
  <c r="H1031" i="1"/>
  <c r="H1035" i="1"/>
  <c r="H1039" i="1"/>
  <c r="H1043" i="1"/>
  <c r="H1047"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3" i="1"/>
  <c r="H1187" i="1"/>
  <c r="H1191" i="1"/>
  <c r="H1195" i="1"/>
  <c r="H1199" i="1"/>
  <c r="H1203" i="1"/>
  <c r="H1207" i="1"/>
  <c r="H1211" i="1"/>
  <c r="H1219" i="1"/>
  <c r="H1225" i="1"/>
  <c r="H1232" i="1"/>
  <c r="G1232" i="1"/>
  <c r="H1244" i="1"/>
  <c r="G1244" i="1"/>
  <c r="H1246" i="1"/>
  <c r="G1246" i="1"/>
  <c r="H1266" i="1"/>
  <c r="G1266" i="1"/>
  <c r="H1269" i="1"/>
  <c r="G1269" i="1"/>
  <c r="H1272" i="1"/>
  <c r="G1272" i="1"/>
  <c r="H1310" i="1"/>
  <c r="G1310" i="1"/>
  <c r="H1313" i="1"/>
  <c r="G1313" i="1"/>
  <c r="H1316" i="1"/>
  <c r="G1316" i="1"/>
  <c r="H1333" i="1"/>
  <c r="G1333" i="1"/>
  <c r="H1336" i="1"/>
  <c r="G1336" i="1"/>
  <c r="H1338" i="1"/>
  <c r="G1338" i="1"/>
  <c r="H1405" i="1"/>
  <c r="G1405" i="1"/>
  <c r="H1407" i="1"/>
  <c r="G1407" i="1"/>
  <c r="H1409" i="1"/>
  <c r="G1409" i="1"/>
  <c r="H1411" i="1"/>
  <c r="G1411" i="1"/>
  <c r="H1413" i="1"/>
  <c r="G1413" i="1"/>
  <c r="H1415" i="1"/>
  <c r="G1415" i="1"/>
  <c r="H1417" i="1"/>
  <c r="G1417" i="1"/>
  <c r="H1419" i="1"/>
  <c r="G1419" i="1"/>
  <c r="H1421" i="1"/>
  <c r="G1421" i="1"/>
  <c r="G1423" i="1"/>
  <c r="H1425" i="1"/>
  <c r="G1425" i="1"/>
  <c r="H1427" i="1"/>
  <c r="G1427" i="1"/>
  <c r="H1429" i="1"/>
  <c r="G1429" i="1"/>
  <c r="H1431" i="1"/>
  <c r="G1431" i="1"/>
  <c r="H1433" i="1"/>
  <c r="G1433" i="1"/>
  <c r="I1459" i="1"/>
  <c r="H1472" i="1"/>
  <c r="J1472" i="1"/>
  <c r="G1472" i="1"/>
  <c r="I1472" i="1" s="1"/>
  <c r="H1474" i="1"/>
  <c r="J1474" i="1"/>
  <c r="G1474" i="1"/>
  <c r="I1474" i="1" s="1"/>
  <c r="I1477" i="1"/>
  <c r="H1568" i="1"/>
  <c r="G1568" i="1"/>
  <c r="F304" i="4"/>
  <c r="D299" i="4"/>
  <c r="G308" i="9"/>
  <c r="E308" i="9" s="1"/>
  <c r="B308" i="9" s="1"/>
  <c r="F177" i="5"/>
  <c r="H1226" i="1"/>
  <c r="H1230" i="1"/>
  <c r="H1234" i="1"/>
  <c r="H1238" i="1"/>
  <c r="H1242" i="1"/>
  <c r="H1249" i="1"/>
  <c r="G1249" i="1"/>
  <c r="H1258" i="1"/>
  <c r="H1265" i="1"/>
  <c r="G1265" i="1"/>
  <c r="H1274" i="1"/>
  <c r="H1281" i="1"/>
  <c r="G1281" i="1"/>
  <c r="H1290" i="1"/>
  <c r="H1297" i="1"/>
  <c r="G1297" i="1"/>
  <c r="H1302" i="1"/>
  <c r="H1309" i="1"/>
  <c r="G1309" i="1"/>
  <c r="H1318" i="1"/>
  <c r="H1325" i="1"/>
  <c r="G1325" i="1"/>
  <c r="H1334" i="1"/>
  <c r="H1341" i="1"/>
  <c r="G1341" i="1"/>
  <c r="H1350" i="1"/>
  <c r="H1385" i="1"/>
  <c r="G1385" i="1"/>
  <c r="H1388" i="1"/>
  <c r="G1388" i="1"/>
  <c r="H1393" i="1"/>
  <c r="G1393" i="1"/>
  <c r="H1396" i="1"/>
  <c r="G1396" i="1"/>
  <c r="H1401" i="1"/>
  <c r="G1401" i="1"/>
  <c r="H1404" i="1"/>
  <c r="G1404" i="1"/>
  <c r="H1457" i="1"/>
  <c r="J1457" i="1"/>
  <c r="F351" i="4"/>
  <c r="F421" i="4"/>
  <c r="F529" i="4"/>
  <c r="H1241" i="1"/>
  <c r="H1245" i="1"/>
  <c r="G1245" i="1"/>
  <c r="H1254" i="1"/>
  <c r="H1261" i="1"/>
  <c r="G1261" i="1"/>
  <c r="H1270" i="1"/>
  <c r="H1277" i="1"/>
  <c r="G1277" i="1"/>
  <c r="H1286" i="1"/>
  <c r="H1293" i="1"/>
  <c r="G1293" i="1"/>
  <c r="H1305" i="1"/>
  <c r="G1305" i="1"/>
  <c r="H1314" i="1"/>
  <c r="H1321" i="1"/>
  <c r="G1321" i="1"/>
  <c r="H1330" i="1"/>
  <c r="H1337" i="1"/>
  <c r="G1337" i="1"/>
  <c r="H1346" i="1"/>
  <c r="H1353" i="1"/>
  <c r="G1353" i="1"/>
  <c r="H1356" i="1"/>
  <c r="G1356" i="1"/>
  <c r="H1361" i="1"/>
  <c r="G1361" i="1"/>
  <c r="H1364" i="1"/>
  <c r="G1364" i="1"/>
  <c r="H1372" i="1"/>
  <c r="G1372" i="1"/>
  <c r="H1377" i="1"/>
  <c r="G1377" i="1"/>
  <c r="H1380" i="1"/>
  <c r="G1380" i="1"/>
  <c r="H1437" i="1"/>
  <c r="G1437" i="1"/>
  <c r="H1439" i="1"/>
  <c r="G1439" i="1"/>
  <c r="I1439" i="1" s="1"/>
  <c r="J1439" i="1"/>
  <c r="H1443" i="1"/>
  <c r="G1443" i="1"/>
  <c r="I1443" i="1" s="1"/>
  <c r="J1443" i="1"/>
  <c r="H1447" i="1"/>
  <c r="I1447" i="1" s="1"/>
  <c r="J1447" i="1"/>
  <c r="H1451" i="1"/>
  <c r="I1451" i="1" s="1"/>
  <c r="J1451" i="1"/>
  <c r="I1457" i="1"/>
  <c r="G1470" i="1"/>
  <c r="H1470" i="1"/>
  <c r="H1477" i="1"/>
  <c r="J1477" i="1"/>
  <c r="E224" i="4"/>
  <c r="D220" i="1" s="1"/>
  <c r="D643" i="4"/>
  <c r="F416" i="4"/>
  <c r="H291" i="9"/>
  <c r="E291" i="9" s="1"/>
  <c r="B291" i="9" s="1"/>
  <c r="E146" i="5"/>
  <c r="F191" i="5"/>
  <c r="D190" i="5"/>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G1463" i="1"/>
  <c r="I1463" i="1" s="1"/>
  <c r="J1463" i="1"/>
  <c r="G1465" i="1"/>
  <c r="I1465" i="1" s="1"/>
  <c r="J1465" i="1"/>
  <c r="G1467" i="1"/>
  <c r="I1467" i="1" s="1"/>
  <c r="J1467" i="1"/>
  <c r="H1552" i="1"/>
  <c r="G1552" i="1"/>
  <c r="H1560" i="1"/>
  <c r="G1560" i="1"/>
  <c r="D7" i="4"/>
  <c r="F133" i="4"/>
  <c r="F345" i="4"/>
  <c r="D344" i="4"/>
  <c r="F364" i="4"/>
  <c r="D363" i="4"/>
  <c r="F626" i="4"/>
  <c r="D625" i="4"/>
  <c r="H290" i="9"/>
  <c r="E87" i="5"/>
  <c r="D1065" i="1" s="1"/>
  <c r="F119" i="5"/>
  <c r="D118" i="5"/>
  <c r="D42" i="8"/>
  <c r="H1358" i="1"/>
  <c r="H1362" i="1"/>
  <c r="H1366" i="1"/>
  <c r="H1370" i="1"/>
  <c r="H1374" i="1"/>
  <c r="H1378" i="1"/>
  <c r="H1382" i="1"/>
  <c r="H1386" i="1"/>
  <c r="H1390" i="1"/>
  <c r="H1394" i="1"/>
  <c r="H1398" i="1"/>
  <c r="H1402" i="1"/>
  <c r="G1446" i="1"/>
  <c r="I1446" i="1" s="1"/>
  <c r="J1446" i="1"/>
  <c r="G1448" i="1"/>
  <c r="I1448" i="1" s="1"/>
  <c r="J1448" i="1"/>
  <c r="G1450" i="1"/>
  <c r="I1450" i="1" s="1"/>
  <c r="J1450" i="1"/>
  <c r="G1452" i="1"/>
  <c r="I1452" i="1" s="1"/>
  <c r="J1452" i="1"/>
  <c r="G1456" i="1"/>
  <c r="I1456" i="1" s="1"/>
  <c r="J1456" i="1"/>
  <c r="G1458" i="1"/>
  <c r="I1458" i="1" s="1"/>
  <c r="J1458" i="1"/>
  <c r="G1460" i="1"/>
  <c r="I1460" i="1" s="1"/>
  <c r="J1460"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H1544" i="1"/>
  <c r="G1544" i="1"/>
  <c r="G1550" i="1"/>
  <c r="H1550" i="1"/>
  <c r="G1558" i="1"/>
  <c r="H1558" i="1"/>
  <c r="F51" i="4"/>
  <c r="D50" i="4"/>
  <c r="F485" i="4"/>
  <c r="D484" i="4"/>
  <c r="E528" i="4"/>
  <c r="D35" i="6"/>
  <c r="H27" i="3"/>
  <c r="D22" i="7"/>
  <c r="C1454" i="1"/>
  <c r="E7" i="4"/>
  <c r="E50" i="4"/>
  <c r="D46" i="1" s="1"/>
  <c r="F68" i="4"/>
  <c r="D139" i="4"/>
  <c r="E163" i="4"/>
  <c r="D159" i="1" s="1"/>
  <c r="H159" i="1" s="1"/>
  <c r="F210" i="4"/>
  <c r="F312" i="4"/>
  <c r="D311" i="4"/>
  <c r="E363" i="4"/>
  <c r="D358" i="1" s="1"/>
  <c r="D396" i="4"/>
  <c r="F473" i="4"/>
  <c r="D472" i="4"/>
  <c r="E484" i="4"/>
  <c r="D478" i="1" s="1"/>
  <c r="D515" i="4"/>
  <c r="D593" i="4"/>
  <c r="G311" i="9"/>
  <c r="E311" i="9" s="1"/>
  <c r="B311" i="9" s="1"/>
  <c r="F206" i="5"/>
  <c r="E5" i="6"/>
  <c r="F90" i="6"/>
  <c r="D89" i="6"/>
  <c r="G1567" i="1"/>
  <c r="H1570" i="1"/>
  <c r="G1575" i="1"/>
  <c r="H1578" i="1"/>
  <c r="F83" i="4"/>
  <c r="D82" i="4"/>
  <c r="F107" i="4"/>
  <c r="D106" i="4"/>
  <c r="F128" i="4"/>
  <c r="F196" i="4"/>
  <c r="F225" i="4"/>
  <c r="D224" i="4"/>
  <c r="D151" i="4" s="1"/>
  <c r="F253" i="4"/>
  <c r="D252" i="4"/>
  <c r="E311" i="4"/>
  <c r="D306" i="1" s="1"/>
  <c r="F369" i="4"/>
  <c r="D644" i="4"/>
  <c r="F417" i="4"/>
  <c r="E421" i="4"/>
  <c r="D459" i="4"/>
  <c r="E472" i="4"/>
  <c r="D466" i="1" s="1"/>
  <c r="E567" i="4"/>
  <c r="D561" i="1" s="1"/>
  <c r="F612" i="4"/>
  <c r="D7" i="5"/>
  <c r="F78" i="5"/>
  <c r="D134" i="5"/>
  <c r="F170" i="5"/>
  <c r="E245" i="5"/>
  <c r="D1222" i="1" s="1"/>
  <c r="D5" i="7"/>
  <c r="B23" i="9"/>
  <c r="B31" i="9"/>
  <c r="E176" i="5"/>
  <c r="D245" i="5"/>
  <c r="B38" i="9"/>
  <c r="B42" i="9"/>
  <c r="B46" i="9"/>
  <c r="E48" i="9"/>
  <c r="B48" i="9" s="1"/>
  <c r="E60" i="9"/>
  <c r="B60" i="9" s="1"/>
  <c r="E72" i="9"/>
  <c r="B72" i="9" s="1"/>
  <c r="B78" i="9"/>
  <c r="B86" i="9"/>
  <c r="B94" i="9"/>
  <c r="E104" i="9"/>
  <c r="B104" i="9" s="1"/>
  <c r="B110" i="9"/>
  <c r="E143" i="9"/>
  <c r="B143"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G165" i="9"/>
  <c r="E165" i="9" s="1"/>
  <c r="B165" i="9" s="1"/>
  <c r="G164" i="9"/>
  <c r="E164" i="9" s="1"/>
  <c r="B164" i="9" s="1"/>
  <c r="G163" i="9"/>
  <c r="E163" i="9" s="1"/>
  <c r="B163" i="9" s="1"/>
  <c r="G162" i="9"/>
  <c r="E162" i="9" s="1"/>
  <c r="B162" i="9" s="1"/>
  <c r="G161" i="9"/>
  <c r="E161" i="9" s="1"/>
  <c r="B161"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I10" i="9"/>
  <c r="E56" i="9"/>
  <c r="B56" i="9" s="1"/>
  <c r="E68" i="9"/>
  <c r="B68" i="9" s="1"/>
  <c r="B102" i="9"/>
  <c r="B218" i="9"/>
  <c r="B219" i="9"/>
  <c r="F236" i="9"/>
  <c r="B236" i="9" s="1"/>
  <c r="F268" i="9"/>
  <c r="B268" i="9" s="1"/>
  <c r="B293" i="9"/>
  <c r="E295" i="9"/>
  <c r="B295" i="9" s="1"/>
  <c r="B301" i="9"/>
  <c r="B305" i="9"/>
  <c r="B222" i="9"/>
  <c r="F228" i="9"/>
  <c r="B228" i="9" s="1"/>
  <c r="B266" i="9"/>
  <c r="F277" i="9"/>
  <c r="E303" i="9"/>
  <c r="B303" i="9" s="1"/>
  <c r="I29" i="3" l="1"/>
  <c r="D1436" i="1"/>
  <c r="G1369" i="1"/>
  <c r="D1329" i="1"/>
  <c r="I25" i="3"/>
  <c r="I27" i="3"/>
  <c r="D1408" i="1"/>
  <c r="H1481" i="1"/>
  <c r="G1481" i="1"/>
  <c r="H413" i="1"/>
  <c r="G413" i="1"/>
  <c r="B192" i="9"/>
  <c r="H411" i="1"/>
  <c r="G411" i="1"/>
  <c r="H206" i="1"/>
  <c r="G206" i="1"/>
  <c r="F163" i="4"/>
  <c r="F152" i="4"/>
  <c r="G21" i="9"/>
  <c r="E21" i="9" s="1"/>
  <c r="B21" i="9" s="1"/>
  <c r="H148" i="1"/>
  <c r="G149" i="1"/>
  <c r="H149" i="1"/>
  <c r="E7" i="5"/>
  <c r="D990" i="1"/>
  <c r="D289" i="4"/>
  <c r="H17" i="3"/>
  <c r="C147" i="1"/>
  <c r="H19" i="9"/>
  <c r="E19" i="9" s="1"/>
  <c r="B19" i="9" s="1"/>
  <c r="D1153" i="1"/>
  <c r="I22" i="3"/>
  <c r="F644" i="4"/>
  <c r="C638" i="1"/>
  <c r="H30" i="3"/>
  <c r="C1453" i="1"/>
  <c r="K1451" i="9"/>
  <c r="G314" i="9"/>
  <c r="E314" i="9" s="1"/>
  <c r="B314" i="9" s="1"/>
  <c r="I34" i="3"/>
  <c r="C1517" i="1"/>
  <c r="F344" i="4"/>
  <c r="C339" i="1"/>
  <c r="F238" i="5"/>
  <c r="D237" i="5"/>
  <c r="C1215" i="1"/>
  <c r="F87" i="5"/>
  <c r="D68" i="5"/>
  <c r="C1065" i="1"/>
  <c r="H1023" i="1"/>
  <c r="G1023" i="1"/>
  <c r="F106" i="4"/>
  <c r="C102" i="1"/>
  <c r="E237" i="5"/>
  <c r="F396" i="4"/>
  <c r="C391" i="1"/>
  <c r="G313" i="9"/>
  <c r="E313" i="9" s="1"/>
  <c r="F363" i="4"/>
  <c r="C358" i="1"/>
  <c r="G310" i="9"/>
  <c r="E310" i="9" s="1"/>
  <c r="B310" i="9" s="1"/>
  <c r="F190" i="5"/>
  <c r="C1167" i="1"/>
  <c r="E141" i="6"/>
  <c r="I24" i="3"/>
  <c r="D1299" i="1"/>
  <c r="F50" i="4"/>
  <c r="C46" i="1"/>
  <c r="F299" i="4"/>
  <c r="C294" i="1"/>
  <c r="D298" i="4"/>
  <c r="D141" i="6"/>
  <c r="F5" i="6"/>
  <c r="H24" i="3"/>
  <c r="C1299" i="1"/>
  <c r="F515" i="4"/>
  <c r="C509" i="1"/>
  <c r="F484" i="4"/>
  <c r="C478" i="1"/>
  <c r="F124" i="4"/>
  <c r="E420" i="4"/>
  <c r="D415" i="1"/>
  <c r="F89" i="6"/>
  <c r="C1383" i="1"/>
  <c r="C1096" i="1"/>
  <c r="F118" i="5"/>
  <c r="F258" i="5"/>
  <c r="C1235" i="1"/>
  <c r="I1471" i="1"/>
  <c r="G316" i="9"/>
  <c r="E316" i="9" s="1"/>
  <c r="H29" i="3"/>
  <c r="C1436" i="1"/>
  <c r="F593" i="4"/>
  <c r="C587" i="1"/>
  <c r="E636" i="4"/>
  <c r="D630" i="1" s="1"/>
  <c r="D522" i="1"/>
  <c r="F7" i="4"/>
  <c r="D6" i="4"/>
  <c r="C3" i="1"/>
  <c r="G236" i="1"/>
  <c r="H236" i="1"/>
  <c r="D6" i="5"/>
  <c r="H20" i="3"/>
  <c r="F7" i="5"/>
  <c r="C985" i="1"/>
  <c r="F459" i="4"/>
  <c r="C453" i="1"/>
  <c r="F224" i="4"/>
  <c r="C220" i="1"/>
  <c r="D420" i="4"/>
  <c r="D176" i="5"/>
  <c r="E6" i="4"/>
  <c r="D3" i="1"/>
  <c r="E68" i="5"/>
  <c r="E151" i="4"/>
  <c r="F643" i="4"/>
  <c r="C637" i="1"/>
  <c r="E290" i="9"/>
  <c r="B290" i="9" s="1"/>
  <c r="I1449" i="1"/>
  <c r="G159" i="1"/>
  <c r="F213" i="9"/>
  <c r="C1222" i="1"/>
  <c r="F245" i="5"/>
  <c r="F134" i="5"/>
  <c r="C1112" i="1"/>
  <c r="F252" i="4"/>
  <c r="C248" i="1"/>
  <c r="F82" i="4"/>
  <c r="C78" i="1"/>
  <c r="F472" i="4"/>
  <c r="C466" i="1"/>
  <c r="F311" i="4"/>
  <c r="C306" i="1"/>
  <c r="F139" i="4"/>
  <c r="C135" i="1"/>
  <c r="H1454" i="1"/>
  <c r="G1454" i="1"/>
  <c r="F35" i="6"/>
  <c r="H25" i="3"/>
  <c r="C1329" i="1"/>
  <c r="E298" i="4"/>
  <c r="F625" i="4"/>
  <c r="C619" i="1"/>
  <c r="E350" i="4"/>
  <c r="F146" i="5"/>
  <c r="D1124" i="1"/>
  <c r="D528" i="4"/>
  <c r="D350" i="4"/>
  <c r="G120" i="1"/>
  <c r="H120" i="1"/>
  <c r="F12" i="5"/>
  <c r="C990" i="1"/>
  <c r="H1408" i="1" l="1"/>
  <c r="G1408" i="1"/>
  <c r="I20" i="3"/>
  <c r="D985" i="1"/>
  <c r="H985" i="1" s="1"/>
  <c r="G466" i="1"/>
  <c r="H466" i="1"/>
  <c r="H3" i="1"/>
  <c r="G3" i="1"/>
  <c r="G1124" i="1"/>
  <c r="H1124" i="1"/>
  <c r="H1222" i="1"/>
  <c r="G1222" i="1"/>
  <c r="I21" i="3"/>
  <c r="D1046" i="1"/>
  <c r="E6" i="5"/>
  <c r="F6" i="5" s="1"/>
  <c r="D290" i="4"/>
  <c r="D412" i="4"/>
  <c r="F6" i="4"/>
  <c r="H16" i="3"/>
  <c r="C2" i="1"/>
  <c r="G587" i="1"/>
  <c r="H587" i="1"/>
  <c r="B316" i="9"/>
  <c r="E315" i="9"/>
  <c r="I10" i="3" s="1"/>
  <c r="H415" i="1"/>
  <c r="G415" i="1"/>
  <c r="F141" i="6"/>
  <c r="H28" i="3"/>
  <c r="C1435" i="1"/>
  <c r="H23" i="3"/>
  <c r="F237" i="5"/>
  <c r="C1214" i="1"/>
  <c r="H1112" i="1"/>
  <c r="G1112" i="1"/>
  <c r="H1096" i="1"/>
  <c r="G1096" i="1"/>
  <c r="E635" i="4"/>
  <c r="D629" i="1" s="1"/>
  <c r="D414" i="1"/>
  <c r="G509" i="1"/>
  <c r="H509" i="1"/>
  <c r="H1299" i="1"/>
  <c r="G1299" i="1"/>
  <c r="G318" i="9"/>
  <c r="E318" i="9" s="1"/>
  <c r="H46" i="1"/>
  <c r="G46" i="1"/>
  <c r="I28" i="3"/>
  <c r="D1435" i="1"/>
  <c r="H9" i="3" s="1"/>
  <c r="H391" i="1"/>
  <c r="G391" i="1"/>
  <c r="F68" i="5"/>
  <c r="H21" i="3"/>
  <c r="C1046" i="1"/>
  <c r="D636" i="4"/>
  <c r="F528" i="4"/>
  <c r="C522" i="1"/>
  <c r="H135" i="1"/>
  <c r="G135" i="1"/>
  <c r="G248" i="1"/>
  <c r="H248" i="1"/>
  <c r="E289" i="4"/>
  <c r="E290" i="4" s="1"/>
  <c r="D286" i="1" s="1"/>
  <c r="I17" i="3"/>
  <c r="D147" i="1"/>
  <c r="H147" i="1" s="1"/>
  <c r="D635" i="4"/>
  <c r="F420" i="4"/>
  <c r="C414" i="1"/>
  <c r="G278" i="9"/>
  <c r="C984" i="1"/>
  <c r="E312" i="9"/>
  <c r="B313" i="9"/>
  <c r="H102" i="1"/>
  <c r="G102" i="1"/>
  <c r="H1065" i="1"/>
  <c r="G1065" i="1"/>
  <c r="H1517" i="1"/>
  <c r="G1517" i="1"/>
  <c r="H11" i="3"/>
  <c r="H1453" i="1"/>
  <c r="G1453" i="1"/>
  <c r="E407" i="4"/>
  <c r="D402" i="1" s="1"/>
  <c r="D293" i="1"/>
  <c r="H306" i="1"/>
  <c r="G306" i="1"/>
  <c r="G78" i="1"/>
  <c r="H78" i="1"/>
  <c r="B213" i="9"/>
  <c r="G637" i="1"/>
  <c r="H637" i="1"/>
  <c r="H220" i="1"/>
  <c r="G220" i="1"/>
  <c r="H990" i="1"/>
  <c r="G990" i="1"/>
  <c r="D408" i="4"/>
  <c r="F350" i="4"/>
  <c r="C345" i="1"/>
  <c r="E408" i="4"/>
  <c r="D403" i="1" s="1"/>
  <c r="D345" i="1"/>
  <c r="H1329" i="1"/>
  <c r="G1329" i="1"/>
  <c r="E412" i="4"/>
  <c r="I16" i="3"/>
  <c r="D2" i="1"/>
  <c r="H1436" i="1"/>
  <c r="G1436" i="1"/>
  <c r="H1235" i="1"/>
  <c r="G1235" i="1"/>
  <c r="H1383" i="1"/>
  <c r="G1383" i="1"/>
  <c r="F298" i="4"/>
  <c r="D407" i="4"/>
  <c r="C293" i="1"/>
  <c r="H358" i="1"/>
  <c r="G358" i="1"/>
  <c r="H339" i="1"/>
  <c r="G339" i="1"/>
  <c r="G638" i="1"/>
  <c r="H638" i="1"/>
  <c r="F151" i="4"/>
  <c r="G619" i="1"/>
  <c r="H619" i="1"/>
  <c r="F176" i="5"/>
  <c r="D175" i="5"/>
  <c r="H22" i="3"/>
  <c r="C1153" i="1"/>
  <c r="G453" i="1"/>
  <c r="H453" i="1"/>
  <c r="G478" i="1"/>
  <c r="H478" i="1"/>
  <c r="G294" i="1"/>
  <c r="H294" i="1"/>
  <c r="H1167" i="1"/>
  <c r="G1167" i="1"/>
  <c r="I23" i="3"/>
  <c r="D1214" i="1"/>
  <c r="H1215" i="1"/>
  <c r="G1215" i="1"/>
  <c r="E175" i="5"/>
  <c r="D1152" i="1" s="1"/>
  <c r="D291" i="4"/>
  <c r="D413" i="4"/>
  <c r="C285" i="1"/>
  <c r="F289" i="4" l="1"/>
  <c r="G147" i="1"/>
  <c r="G985" i="1"/>
  <c r="G285" i="9"/>
  <c r="E285" i="9" s="1"/>
  <c r="B285" i="9" s="1"/>
  <c r="K3" i="9"/>
  <c r="F291" i="4"/>
  <c r="C287" i="1"/>
  <c r="F175" i="5"/>
  <c r="C1152" i="1"/>
  <c r="F407" i="4"/>
  <c r="C402" i="1"/>
  <c r="G345" i="1"/>
  <c r="H345" i="1"/>
  <c r="G414" i="1"/>
  <c r="H414" i="1"/>
  <c r="F636" i="4"/>
  <c r="C630" i="1"/>
  <c r="H278" i="9"/>
  <c r="E278" i="9" s="1"/>
  <c r="D984" i="1"/>
  <c r="H984" i="1" s="1"/>
  <c r="H293" i="1"/>
  <c r="G293" i="1"/>
  <c r="N3" i="9"/>
  <c r="I11" i="3"/>
  <c r="E291" i="4"/>
  <c r="D287" i="1" s="1"/>
  <c r="E413" i="4"/>
  <c r="D285" i="1"/>
  <c r="H285" i="1" s="1"/>
  <c r="H1046" i="1"/>
  <c r="G1046" i="1"/>
  <c r="H1435" i="1"/>
  <c r="G1435" i="1"/>
  <c r="D639" i="4"/>
  <c r="D414" i="4"/>
  <c r="F412" i="4"/>
  <c r="C407" i="1"/>
  <c r="D640" i="4"/>
  <c r="D415" i="4"/>
  <c r="F413" i="4"/>
  <c r="C408" i="1"/>
  <c r="H1153" i="1"/>
  <c r="G1153" i="1"/>
  <c r="E639" i="4"/>
  <c r="D407" i="1"/>
  <c r="F408" i="4"/>
  <c r="C403" i="1"/>
  <c r="F635" i="4"/>
  <c r="C629" i="1"/>
  <c r="G522" i="1"/>
  <c r="H522" i="1"/>
  <c r="E317" i="9"/>
  <c r="I9" i="3" s="1"/>
  <c r="B318" i="9"/>
  <c r="H1214" i="1"/>
  <c r="G1214" i="1"/>
  <c r="H2" i="1"/>
  <c r="G2" i="1"/>
  <c r="F290" i="4"/>
  <c r="C286" i="1"/>
  <c r="H403" i="1" l="1"/>
  <c r="G403" i="1"/>
  <c r="D633" i="1"/>
  <c r="E640" i="4"/>
  <c r="F640" i="4" s="1"/>
  <c r="E415" i="4"/>
  <c r="D410" i="1" s="1"/>
  <c r="D408" i="1"/>
  <c r="H408" i="1" s="1"/>
  <c r="H8" i="3"/>
  <c r="G629" i="1"/>
  <c r="H629" i="1"/>
  <c r="F415" i="4"/>
  <c r="C410" i="1"/>
  <c r="F414" i="4"/>
  <c r="C409" i="1"/>
  <c r="H1152" i="1"/>
  <c r="G1152" i="1"/>
  <c r="G286" i="1"/>
  <c r="H286" i="1"/>
  <c r="D642" i="4"/>
  <c r="C634" i="1"/>
  <c r="F639" i="4"/>
  <c r="D641" i="4"/>
  <c r="C633" i="1"/>
  <c r="G285" i="1"/>
  <c r="G630" i="1"/>
  <c r="H630" i="1"/>
  <c r="G984" i="1"/>
  <c r="E277" i="9"/>
  <c r="B278" i="9"/>
  <c r="E414" i="4"/>
  <c r="D409" i="1" s="1"/>
  <c r="G408" i="1"/>
  <c r="G407" i="1"/>
  <c r="H407" i="1"/>
  <c r="G402" i="1"/>
  <c r="H402" i="1"/>
  <c r="H287" i="1"/>
  <c r="G287" i="1"/>
  <c r="G410" i="1" l="1"/>
  <c r="H410" i="1"/>
  <c r="M3" i="9"/>
  <c r="I8" i="3"/>
  <c r="E641" i="4"/>
  <c r="G633" i="1"/>
  <c r="H633" i="1"/>
  <c r="H409" i="1"/>
  <c r="G409" i="1"/>
  <c r="F641" i="4"/>
  <c r="D645" i="4"/>
  <c r="C635" i="1"/>
  <c r="D646" i="4"/>
  <c r="C636" i="1"/>
  <c r="E642" i="4"/>
  <c r="D634" i="1"/>
  <c r="H634" i="1" s="1"/>
  <c r="F646" i="4" l="1"/>
  <c r="H19" i="3"/>
  <c r="C640" i="1"/>
  <c r="E646" i="4"/>
  <c r="D636" i="1"/>
  <c r="H636" i="1" s="1"/>
  <c r="F642" i="4"/>
  <c r="E645" i="4"/>
  <c r="D635" i="1"/>
  <c r="G635" i="1" s="1"/>
  <c r="H18" i="3"/>
  <c r="C639" i="1"/>
  <c r="G634" i="1"/>
  <c r="G636" i="1" l="1"/>
  <c r="I18" i="3"/>
  <c r="D639" i="1"/>
  <c r="G276" i="9"/>
  <c r="E276" i="9" s="1"/>
  <c r="B276" i="9" s="1"/>
  <c r="H635" i="1"/>
  <c r="I19" i="3"/>
  <c r="D640" i="1"/>
  <c r="G640" i="1" s="1"/>
  <c r="F645" i="4"/>
  <c r="H7" i="3" l="1"/>
  <c r="J3" i="9" s="1"/>
  <c r="H640" i="1"/>
  <c r="H639" i="1"/>
  <c r="G639" i="1"/>
  <c r="G274" i="9" l="1"/>
  <c r="L272" i="9"/>
  <c r="H274" i="9"/>
  <c r="M272" i="9"/>
  <c r="H18" i="9"/>
  <c r="G18" i="9"/>
  <c r="I17" i="9"/>
  <c r="G16" i="9"/>
  <c r="M15" i="9"/>
  <c r="I12" i="9"/>
  <c r="J11" i="9"/>
  <c r="K10" i="9"/>
  <c r="I8" i="9"/>
  <c r="J7" i="9"/>
  <c r="K6" i="9"/>
  <c r="K9" i="9"/>
  <c r="J6" i="9"/>
  <c r="L15" i="9"/>
  <c r="K5" i="9"/>
  <c r="K13" i="9"/>
  <c r="I7" i="9"/>
  <c r="H17" i="9"/>
  <c r="I11" i="9"/>
  <c r="J10" i="9"/>
  <c r="E10" i="9" s="1"/>
  <c r="B10" i="9" s="1"/>
  <c r="M16" i="9"/>
  <c r="I13" i="9"/>
  <c r="G17" i="9"/>
  <c r="I9" i="9"/>
  <c r="H16" i="9"/>
  <c r="I6" i="9"/>
  <c r="K12" i="9"/>
  <c r="I5" i="9"/>
  <c r="J17" i="9"/>
  <c r="J12" i="9"/>
  <c r="J8" i="9"/>
  <c r="K11" i="9"/>
  <c r="K8" i="9"/>
  <c r="J13" i="9"/>
  <c r="G15" i="9"/>
  <c r="J5" i="9"/>
  <c r="L16" i="9"/>
  <c r="F16" i="9" s="1"/>
  <c r="K7" i="9"/>
  <c r="J9" i="9"/>
  <c r="H15" i="9"/>
  <c r="F15" i="9" l="1"/>
  <c r="F14" i="9" s="1"/>
  <c r="E18" i="9"/>
  <c r="B18" i="9" s="1"/>
  <c r="E274" i="9"/>
  <c r="E20" i="9" s="1"/>
  <c r="I7" i="3" s="1"/>
  <c r="E9" i="9"/>
  <c r="B9" i="9" s="1"/>
  <c r="E16" i="9"/>
  <c r="B16" i="9" s="1"/>
  <c r="E6" i="9"/>
  <c r="B6" i="9" s="1"/>
  <c r="E15" i="9"/>
  <c r="E17" i="9"/>
  <c r="B17" i="9" s="1"/>
  <c r="E11" i="9"/>
  <c r="B11" i="9" s="1"/>
  <c r="E5" i="9"/>
  <c r="E12" i="9"/>
  <c r="B12" i="9" s="1"/>
  <c r="F272" i="9"/>
  <c r="E13" i="9"/>
  <c r="B13" i="9" s="1"/>
  <c r="E7" i="9"/>
  <c r="B7" i="9" s="1"/>
  <c r="E8" i="9"/>
  <c r="B8" i="9" s="1"/>
  <c r="B274" i="9" l="1"/>
  <c r="B15" i="9"/>
  <c r="E14" i="9"/>
  <c r="E4" i="9"/>
  <c r="B5"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<sst xmlns="http://schemas.openxmlformats.org/spreadsheetml/2006/main" count="4374" uniqueCount="3426">
  <si>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</si>
  <si>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</si>
  <si>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</si>
  <si>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</si>
  <si>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</si>
  <si>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</si>
  <si>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</si>
  <si>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</si>
  <si>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</si>
  <si>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</si>
  <si>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</si>
  <si>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</si>
  <si>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</si>
  <si>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</si>
  <si>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</si>
  <si>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</si>
  <si>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</si>
  <si>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</si>
  <si>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</si>
  <si>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</si>
  <si>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</si>
  <si>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</si>
  <si>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</si>
  <si>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</si>
  <si>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</si>
  <si>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</si>
  <si>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</si>
  <si>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</si>
  <si>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</si>
  <si>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</si>
  <si>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</si>
  <si>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VUKOVAR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</si>
  <si>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</si>
  <si>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</si>
  <si>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</si>
  <si>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</si>
  <si>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</si>
  <si>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</si>
  <si>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</si>
  <si>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</si>
  <si>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</si>
  <si>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</si>
  <si>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</si>
  <si>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</si>
  <si>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</si>
  <si>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</si>
  <si>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</si>
  <si>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</si>
  <si>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</si>
  <si>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22701 - GIMNAZIJA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</si>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</sst>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1547793.3199999998</v>
      </c>
      <c r="D2" s="6">
        <f>'PR-RAS'!E6</f>
        <v>1723667.06</v>
      </c>
      <c r="E2" s="6">
        <v>0</v>
      </c>
      <c r="F2" s="6">
        <v>0</v>
      </c>
      <c r="G2" s="7">
        <f t="shared" ref="G2:G264" si="0">(B2/1000)*(C2*1+D2*2)</f>
        <v>4995.1274399999993</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1439149.65</v>
      </c>
      <c r="D46" s="1">
        <f>'PR-RAS'!E50</f>
        <v>1609080.04</v>
      </c>
      <c r="E46" s="1">
        <v>0</v>
      </c>
      <c r="F46" s="1">
        <v>0</v>
      </c>
      <c r="G46" s="2">
        <f t="shared" si="0"/>
        <v>209578.93785000002</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8172</v>
      </c>
      <c r="D47" s="1">
        <f>'PR-RAS'!E51</f>
        <v>0</v>
      </c>
      <c r="E47" s="1">
        <v>0</v>
      </c>
      <c r="F47" s="1">
        <v>0</v>
      </c>
      <c r="G47" s="2">
        <f t="shared" si="0"/>
        <v>375.91199999999998</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8172</v>
      </c>
      <c r="D48" s="1">
        <f>'PR-RAS'!E52</f>
        <v>0</v>
      </c>
      <c r="E48" s="1">
        <v>0</v>
      </c>
      <c r="F48" s="1">
        <v>0</v>
      </c>
      <c r="G48" s="2">
        <f t="shared" si="0"/>
        <v>384.084</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1381410.3699999999</v>
      </c>
      <c r="D64" s="1">
        <f>'PR-RAS'!E68</f>
        <v>1569694.44</v>
      </c>
      <c r="E64" s="1">
        <v>0</v>
      </c>
      <c r="F64" s="1">
        <v>0</v>
      </c>
      <c r="G64" s="2">
        <f t="shared" si="0"/>
        <v>284810.35275000002</v>
      </c>
      <c r="H64" s="2">
        <f t="shared" si="1"/>
        <v>0.80999999982304871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1279795.1299999999</v>
      </c>
      <c r="D65" s="1">
        <f>'PR-RAS'!E69</f>
        <v>1569154.44</v>
      </c>
      <c r="E65" s="1">
        <v>0</v>
      </c>
      <c r="F65" s="1">
        <v>0</v>
      </c>
      <c r="G65" s="2">
        <f t="shared" si="0"/>
        <v>282758.65664</v>
      </c>
      <c r="H65" s="2">
        <f t="shared" si="1"/>
        <v>0.56999999983236194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101615.24</v>
      </c>
      <c r="D66" s="1">
        <f>'PR-RAS'!E70</f>
        <v>540</v>
      </c>
      <c r="E66" s="1">
        <v>0</v>
      </c>
      <c r="F66" s="1">
        <v>0</v>
      </c>
      <c r="G66" s="2">
        <f t="shared" si="0"/>
        <v>6675.1906000000008</v>
      </c>
      <c r="H66" s="2">
        <f t="shared" si="1"/>
        <v>0.24000000000523869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49567.28</v>
      </c>
      <c r="D70" s="1">
        <f>'PR-RAS'!E74</f>
        <v>39385.599999999999</v>
      </c>
      <c r="E70" s="1">
        <v>0</v>
      </c>
      <c r="F70" s="1">
        <v>0</v>
      </c>
      <c r="G70" s="2">
        <f t="shared" si="0"/>
        <v>8855.3551200000002</v>
      </c>
      <c r="H70" s="2">
        <f t="shared" si="1"/>
        <v>0.68000000000029104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49567.28</v>
      </c>
      <c r="D71" s="1">
        <f>'PR-RAS'!E75</f>
        <v>39385.599999999999</v>
      </c>
      <c r="E71" s="1">
        <v>0</v>
      </c>
      <c r="F71" s="1">
        <v>0</v>
      </c>
      <c r="G71" s="2">
        <f t="shared" si="0"/>
        <v>8983.6936000000005</v>
      </c>
      <c r="H71" s="2">
        <f t="shared" si="1"/>
        <v>0.68000000000029104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36.42</v>
      </c>
      <c r="D78" s="1">
        <f>'PR-RAS'!E82</f>
        <v>0.02</v>
      </c>
      <c r="E78" s="1">
        <v>0</v>
      </c>
      <c r="F78" s="1">
        <v>0</v>
      </c>
      <c r="G78" s="2">
        <f t="shared" si="0"/>
        <v>2.80742</v>
      </c>
      <c r="H78" s="2">
        <f t="shared" si="1"/>
        <v>0.44000000000000172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36.42</v>
      </c>
      <c r="D79" s="1">
        <f>'PR-RAS'!E83</f>
        <v>0.02</v>
      </c>
      <c r="E79" s="1">
        <v>0</v>
      </c>
      <c r="F79" s="1">
        <v>0</v>
      </c>
      <c r="G79" s="2">
        <f t="shared" si="0"/>
        <v>2.84388</v>
      </c>
      <c r="H79" s="2">
        <f t="shared" si="1"/>
        <v>0.44000000000000172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0.02</v>
      </c>
      <c r="E81" s="1">
        <v>0</v>
      </c>
      <c r="F81" s="1">
        <v>0</v>
      </c>
      <c r="G81" s="2">
        <f t="shared" si="0"/>
        <v>3.2000000000000002E-3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36.42</v>
      </c>
      <c r="D83" s="1">
        <f>'PR-RAS'!E87</f>
        <v>0</v>
      </c>
      <c r="E83" s="1">
        <v>0</v>
      </c>
      <c r="F83" s="1">
        <v>0</v>
      </c>
      <c r="G83" s="2">
        <f t="shared" si="0"/>
        <v>2.9864400000000004</v>
      </c>
      <c r="H83" s="2">
        <f t="shared" si="1"/>
        <v>0.42000000000000171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2834.74</v>
      </c>
      <c r="D102" s="1">
        <f>'PR-RAS'!E106</f>
        <v>3211.45</v>
      </c>
      <c r="E102" s="1">
        <v>0</v>
      </c>
      <c r="F102" s="1">
        <v>0</v>
      </c>
      <c r="G102" s="2">
        <f t="shared" si="0"/>
        <v>935.02164000000005</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2834.74</v>
      </c>
      <c r="D108" s="1">
        <f>'PR-RAS'!E112</f>
        <v>3211.45</v>
      </c>
      <c r="E108" s="1">
        <v>0</v>
      </c>
      <c r="F108" s="1">
        <v>0</v>
      </c>
      <c r="G108" s="2">
        <f t="shared" si="0"/>
        <v>990.56747999999993</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2834.74</v>
      </c>
      <c r="D113" s="1">
        <f>'PR-RAS'!E117</f>
        <v>3211.45</v>
      </c>
      <c r="E113" s="1">
        <v>0</v>
      </c>
      <c r="F113" s="1">
        <v>0</v>
      </c>
      <c r="G113" s="2">
        <f t="shared" si="0"/>
        <v>1036.8556799999999</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13656.439999999999</v>
      </c>
      <c r="D120" s="1">
        <f>'PR-RAS'!E124</f>
        <v>18390.27</v>
      </c>
      <c r="E120" s="1">
        <v>0</v>
      </c>
      <c r="F120" s="1">
        <v>0</v>
      </c>
      <c r="G120" s="2">
        <f t="shared" si="0"/>
        <v>6002.0006199999989</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6604.3499999999995</v>
      </c>
      <c r="D121" s="1">
        <f>'PR-RAS'!E125</f>
        <v>6780.27</v>
      </c>
      <c r="E121" s="1">
        <v>0</v>
      </c>
      <c r="F121" s="1">
        <v>0</v>
      </c>
      <c r="G121" s="2">
        <f t="shared" si="0"/>
        <v>2419.7867999999999</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14.66</v>
      </c>
      <c r="D122" s="1">
        <f>'PR-RAS'!E126</f>
        <v>46.5</v>
      </c>
      <c r="E122" s="1">
        <v>0</v>
      </c>
      <c r="F122" s="1">
        <v>0</v>
      </c>
      <c r="G122" s="2">
        <f t="shared" si="0"/>
        <v>13.026859999999999</v>
      </c>
      <c r="H122" s="2">
        <f t="shared" si="1"/>
        <v>0.83999999999999986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6589.69</v>
      </c>
      <c r="D123" s="1">
        <f>'PR-RAS'!E127</f>
        <v>6733.77</v>
      </c>
      <c r="E123" s="1">
        <v>0</v>
      </c>
      <c r="F123" s="1">
        <v>0</v>
      </c>
      <c r="G123" s="2">
        <f t="shared" si="0"/>
        <v>2446.9820599999998</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7052.09</v>
      </c>
      <c r="D124" s="1">
        <f>'PR-RAS'!E128</f>
        <v>11610</v>
      </c>
      <c r="E124" s="1">
        <v>0</v>
      </c>
      <c r="F124" s="1">
        <v>0</v>
      </c>
      <c r="G124" s="2">
        <f t="shared" si="0"/>
        <v>3723.4670700000001</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6547.75</v>
      </c>
      <c r="D125" s="1">
        <f>'PR-RAS'!E129</f>
        <v>11610</v>
      </c>
      <c r="E125" s="1">
        <v>0</v>
      </c>
      <c r="F125" s="1">
        <v>0</v>
      </c>
      <c r="G125" s="2">
        <f t="shared" si="0"/>
        <v>3691.201</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504.34</v>
      </c>
      <c r="D126" s="1">
        <f>'PR-RAS'!E130</f>
        <v>0</v>
      </c>
      <c r="E126" s="1">
        <v>0</v>
      </c>
      <c r="F126" s="1">
        <v>0</v>
      </c>
      <c r="G126" s="2">
        <f t="shared" si="0"/>
        <v>63.042499999999997</v>
      </c>
      <c r="H126" s="2">
        <f t="shared" si="1"/>
        <v>0.33999999999997499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92116.07</v>
      </c>
      <c r="D129" s="1">
        <f>'PR-RAS'!E133</f>
        <v>92495.28</v>
      </c>
      <c r="E129" s="1">
        <v>0</v>
      </c>
      <c r="F129" s="1">
        <v>0</v>
      </c>
      <c r="G129" s="2">
        <f t="shared" si="0"/>
        <v>35469.648639999999</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92116.07</v>
      </c>
      <c r="D130" s="1">
        <f>'PR-RAS'!E134</f>
        <v>92495.28</v>
      </c>
      <c r="E130" s="1">
        <v>0</v>
      </c>
      <c r="F130" s="1">
        <v>0</v>
      </c>
      <c r="G130" s="2">
        <f t="shared" si="0"/>
        <v>35746.755270000001</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92116.07</v>
      </c>
      <c r="D131" s="1">
        <f>'PR-RAS'!E135</f>
        <v>92495.28</v>
      </c>
      <c r="E131" s="1">
        <v>0</v>
      </c>
      <c r="F131" s="1">
        <v>0</v>
      </c>
      <c r="G131" s="2">
        <f t="shared" si="0"/>
        <v>36023.861900000004</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490</v>
      </c>
      <c r="E135" s="1">
        <v>0</v>
      </c>
      <c r="F135" s="1">
        <v>0</v>
      </c>
      <c r="G135" s="2">
        <f t="shared" si="0"/>
        <v>131.32000000000002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490</v>
      </c>
      <c r="E146" s="1">
        <v>0</v>
      </c>
      <c r="F146" s="1">
        <v>0</v>
      </c>
      <c r="G146" s="2">
        <f t="shared" si="0"/>
        <v>142.1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1474235.6600000004</v>
      </c>
      <c r="D147" s="1">
        <f>'PR-RAS'!E151</f>
        <v>1711308.15</v>
      </c>
      <c r="E147" s="1">
        <v>0</v>
      </c>
      <c r="F147" s="1">
        <v>0</v>
      </c>
      <c r="G147" s="2">
        <f t="shared" si="0"/>
        <v>714940.38615999999</v>
      </c>
      <c r="H147" s="2">
        <f t="shared" si="1"/>
        <v>0.48999999952502549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1283843.7700000003</v>
      </c>
      <c r="D148" s="1">
        <f>'PR-RAS'!E152</f>
        <v>1570266.95</v>
      </c>
      <c r="E148" s="1">
        <v>0</v>
      </c>
      <c r="F148" s="1">
        <v>0</v>
      </c>
      <c r="G148" s="2">
        <f t="shared" si="0"/>
        <v>650383.51749</v>
      </c>
      <c r="H148" s="2">
        <f t="shared" si="1"/>
        <v>0.27999999979510903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1052820.58</v>
      </c>
      <c r="D149" s="1">
        <f>'PR-RAS'!E153</f>
        <v>1301761.32</v>
      </c>
      <c r="E149" s="1">
        <v>0</v>
      </c>
      <c r="F149" s="1">
        <v>0</v>
      </c>
      <c r="G149" s="2">
        <f t="shared" si="0"/>
        <v>541138.79656000005</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1007427.09</v>
      </c>
      <c r="D150" s="1">
        <f>'PR-RAS'!E154</f>
        <v>1244749.79</v>
      </c>
      <c r="E150" s="1">
        <v>0</v>
      </c>
      <c r="F150" s="1">
        <v>0</v>
      </c>
      <c r="G150" s="2">
        <f t="shared" si="0"/>
        <v>521042.07382999995</v>
      </c>
      <c r="H150" s="2">
        <f t="shared" si="1"/>
        <v>0.29999999993015081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27743.05</v>
      </c>
      <c r="D152" s="1">
        <f>'PR-RAS'!E156</f>
        <v>32857.17</v>
      </c>
      <c r="E152" s="1">
        <v>0</v>
      </c>
      <c r="F152" s="1">
        <v>0</v>
      </c>
      <c r="G152" s="2">
        <f t="shared" si="0"/>
        <v>14112.06589</v>
      </c>
      <c r="H152" s="2">
        <f t="shared" si="1"/>
        <v>0.21999999999752617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17650.439999999999</v>
      </c>
      <c r="D153" s="1">
        <f>'PR-RAS'!E157</f>
        <v>24154.36</v>
      </c>
      <c r="E153" s="1">
        <v>0</v>
      </c>
      <c r="F153" s="1">
        <v>0</v>
      </c>
      <c r="G153" s="2">
        <f t="shared" si="0"/>
        <v>10025.79232</v>
      </c>
      <c r="H153" s="2">
        <f t="shared" si="1"/>
        <v>0.7999999999992724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57538.1</v>
      </c>
      <c r="D154" s="1">
        <f>'PR-RAS'!E158</f>
        <v>56709.88</v>
      </c>
      <c r="E154" s="1">
        <v>0</v>
      </c>
      <c r="F154" s="1">
        <v>0</v>
      </c>
      <c r="G154" s="2">
        <f t="shared" si="0"/>
        <v>26156.552579999996</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173485.09</v>
      </c>
      <c r="D155" s="1">
        <f>'PR-RAS'!E159</f>
        <v>211795.75</v>
      </c>
      <c r="E155" s="1">
        <v>0</v>
      </c>
      <c r="F155" s="1">
        <v>0</v>
      </c>
      <c r="G155" s="2">
        <f t="shared" si="0"/>
        <v>91949.794859999995</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173485.09</v>
      </c>
      <c r="D157" s="1">
        <f>'PR-RAS'!E161</f>
        <v>211795.75</v>
      </c>
      <c r="E157" s="1">
        <v>0</v>
      </c>
      <c r="F157" s="1">
        <v>0</v>
      </c>
      <c r="G157" s="2">
        <f t="shared" si="0"/>
        <v>93143.948039999988</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173333.3</v>
      </c>
      <c r="D159" s="1">
        <f>'PR-RAS'!E163</f>
        <v>135150.89000000001</v>
      </c>
      <c r="E159" s="1">
        <v>0</v>
      </c>
      <c r="F159" s="1">
        <v>0</v>
      </c>
      <c r="G159" s="2">
        <f t="shared" si="0"/>
        <v>70094.342640000003</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70983.03</v>
      </c>
      <c r="D160" s="1">
        <f>'PR-RAS'!E164</f>
        <v>63193.51</v>
      </c>
      <c r="E160" s="1">
        <v>0</v>
      </c>
      <c r="F160" s="1">
        <v>0</v>
      </c>
      <c r="G160" s="2">
        <f t="shared" si="0"/>
        <v>31381.837949999997</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9146.41</v>
      </c>
      <c r="D161" s="1">
        <f>'PR-RAS'!E165</f>
        <v>10003.58</v>
      </c>
      <c r="E161" s="1">
        <v>0</v>
      </c>
      <c r="F161" s="1">
        <v>0</v>
      </c>
      <c r="G161" s="2">
        <f t="shared" si="0"/>
        <v>4664.5712000000003</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36174.400000000001</v>
      </c>
      <c r="D162" s="1">
        <f>'PR-RAS'!E166</f>
        <v>35847.58</v>
      </c>
      <c r="E162" s="1">
        <v>0</v>
      </c>
      <c r="F162" s="1">
        <v>0</v>
      </c>
      <c r="G162" s="2">
        <f t="shared" si="0"/>
        <v>17366.999159999999</v>
      </c>
      <c r="H162" s="2">
        <f t="shared" si="1"/>
        <v>0.81999999999970896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22038.6</v>
      </c>
      <c r="D163" s="1">
        <f>'PR-RAS'!E167</f>
        <v>17207.599999999999</v>
      </c>
      <c r="E163" s="1">
        <v>0</v>
      </c>
      <c r="F163" s="1">
        <v>0</v>
      </c>
      <c r="G163" s="2">
        <f t="shared" si="0"/>
        <v>9145.5155999999988</v>
      </c>
      <c r="H163" s="2">
        <f t="shared" si="1"/>
        <v>0.80000000000291038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3623.62</v>
      </c>
      <c r="D164" s="1">
        <f>'PR-RAS'!E168</f>
        <v>134.75</v>
      </c>
      <c r="E164" s="1">
        <v>0</v>
      </c>
      <c r="F164" s="1">
        <v>0</v>
      </c>
      <c r="G164" s="2">
        <f t="shared" si="0"/>
        <v>634.57856000000004</v>
      </c>
      <c r="H164" s="2">
        <f t="shared" si="1"/>
        <v>0.63000000000010914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43252.789999999994</v>
      </c>
      <c r="D165" s="1">
        <f>'PR-RAS'!E169</f>
        <v>32772.400000000001</v>
      </c>
      <c r="E165" s="1">
        <v>0</v>
      </c>
      <c r="F165" s="1">
        <v>0</v>
      </c>
      <c r="G165" s="2">
        <f t="shared" si="0"/>
        <v>17842.804759999999</v>
      </c>
      <c r="H165" s="2">
        <f t="shared" si="1"/>
        <v>0.61000000000785803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10585.57</v>
      </c>
      <c r="D166" s="1">
        <f>'PR-RAS'!E170</f>
        <v>7435.82</v>
      </c>
      <c r="E166" s="1">
        <v>0</v>
      </c>
      <c r="F166" s="1">
        <v>0</v>
      </c>
      <c r="G166" s="2">
        <f t="shared" si="0"/>
        <v>4200.4396500000003</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6594.39</v>
      </c>
      <c r="D167" s="1">
        <f>'PR-RAS'!E171</f>
        <v>2136.9699999999998</v>
      </c>
      <c r="E167" s="1">
        <v>0</v>
      </c>
      <c r="F167" s="1">
        <v>0</v>
      </c>
      <c r="G167" s="2">
        <f t="shared" si="0"/>
        <v>1804.1427800000001</v>
      </c>
      <c r="H167" s="2">
        <f t="shared" si="1"/>
        <v>0.42000000000052751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20815.439999999999</v>
      </c>
      <c r="D168" s="1">
        <f>'PR-RAS'!E172</f>
        <v>21690.15</v>
      </c>
      <c r="E168" s="1">
        <v>0</v>
      </c>
      <c r="F168" s="1">
        <v>0</v>
      </c>
      <c r="G168" s="2">
        <f t="shared" si="0"/>
        <v>10720.688580000002</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1654.17</v>
      </c>
      <c r="D169" s="1">
        <f>'PR-RAS'!E173</f>
        <v>837.6</v>
      </c>
      <c r="E169" s="1">
        <v>0</v>
      </c>
      <c r="F169" s="1">
        <v>0</v>
      </c>
      <c r="G169" s="2">
        <f t="shared" si="0"/>
        <v>559.33416</v>
      </c>
      <c r="H169" s="2">
        <f t="shared" si="1"/>
        <v>0.57000000000005002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2606.4699999999998</v>
      </c>
      <c r="D170" s="1">
        <f>'PR-RAS'!E174</f>
        <v>476.35</v>
      </c>
      <c r="E170" s="1">
        <v>0</v>
      </c>
      <c r="F170" s="1">
        <v>0</v>
      </c>
      <c r="G170" s="2">
        <f t="shared" si="0"/>
        <v>601.49973</v>
      </c>
      <c r="H170" s="2">
        <f t="shared" si="1"/>
        <v>0.81999999999982265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996.75</v>
      </c>
      <c r="D172" s="1">
        <f>'PR-RAS'!E176</f>
        <v>195.51</v>
      </c>
      <c r="E172" s="1">
        <v>0</v>
      </c>
      <c r="F172" s="1">
        <v>0</v>
      </c>
      <c r="G172" s="2">
        <f t="shared" si="0"/>
        <v>237.30867000000001</v>
      </c>
      <c r="H172" s="2">
        <f t="shared" si="1"/>
        <v>0.74000000000000909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35718.620000000003</v>
      </c>
      <c r="D173" s="1">
        <f>'PR-RAS'!E177</f>
        <v>25801.69</v>
      </c>
      <c r="E173" s="1">
        <v>0</v>
      </c>
      <c r="F173" s="1">
        <v>0</v>
      </c>
      <c r="G173" s="2">
        <f t="shared" si="0"/>
        <v>15019.383999999998</v>
      </c>
      <c r="H173" s="2">
        <f t="shared" si="1"/>
        <v>0.68999999999869033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5618.09</v>
      </c>
      <c r="D174" s="1">
        <f>'PR-RAS'!E178</f>
        <v>7702.74</v>
      </c>
      <c r="E174" s="1">
        <v>0</v>
      </c>
      <c r="F174" s="1">
        <v>0</v>
      </c>
      <c r="G174" s="2">
        <f t="shared" si="0"/>
        <v>3637.0776099999998</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7445.03</v>
      </c>
      <c r="D175" s="1">
        <f>'PR-RAS'!E179</f>
        <v>3727.95</v>
      </c>
      <c r="E175" s="1">
        <v>0</v>
      </c>
      <c r="F175" s="1">
        <v>0</v>
      </c>
      <c r="G175" s="2">
        <f t="shared" si="0"/>
        <v>2592.7618199999997</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1181.76</v>
      </c>
      <c r="D176" s="1">
        <f>'PR-RAS'!E180</f>
        <v>254.88</v>
      </c>
      <c r="E176" s="1">
        <v>0</v>
      </c>
      <c r="F176" s="1">
        <v>0</v>
      </c>
      <c r="G176" s="2">
        <f t="shared" si="0"/>
        <v>296.01599999999996</v>
      </c>
      <c r="H176" s="2">
        <f t="shared" si="1"/>
        <v>0.36000000000001364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1642.62</v>
      </c>
      <c r="D177" s="1">
        <f>'PR-RAS'!E181</f>
        <v>2169.9</v>
      </c>
      <c r="E177" s="1">
        <v>0</v>
      </c>
      <c r="F177" s="1">
        <v>0</v>
      </c>
      <c r="G177" s="2">
        <f t="shared" si="0"/>
        <v>1052.9059199999999</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2493.1799999999998</v>
      </c>
      <c r="D178" s="1">
        <f>'PR-RAS'!E182</f>
        <v>1970.81</v>
      </c>
      <c r="E178" s="1">
        <v>0</v>
      </c>
      <c r="F178" s="1">
        <v>0</v>
      </c>
      <c r="G178" s="2">
        <f t="shared" si="0"/>
        <v>1138.9595999999999</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3185.4</v>
      </c>
      <c r="D179" s="1">
        <f>'PR-RAS'!E183</f>
        <v>2759.57</v>
      </c>
      <c r="E179" s="1">
        <v>0</v>
      </c>
      <c r="F179" s="1">
        <v>0</v>
      </c>
      <c r="G179" s="2">
        <f t="shared" si="0"/>
        <v>1549.4081200000001</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9796.56</v>
      </c>
      <c r="D180" s="1">
        <f>'PR-RAS'!E184</f>
        <v>2083.79</v>
      </c>
      <c r="E180" s="1">
        <v>0</v>
      </c>
      <c r="F180" s="1">
        <v>0</v>
      </c>
      <c r="G180" s="2">
        <f t="shared" si="0"/>
        <v>2499.58106</v>
      </c>
      <c r="H180" s="2">
        <f t="shared" si="1"/>
        <v>0.6500000000005457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1572.25</v>
      </c>
      <c r="D181" s="1">
        <f>'PR-RAS'!E185</f>
        <v>2230.96</v>
      </c>
      <c r="E181" s="1">
        <v>0</v>
      </c>
      <c r="F181" s="1">
        <v>0</v>
      </c>
      <c r="G181" s="2">
        <f t="shared" si="0"/>
        <v>1086.1505999999999</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2783.73</v>
      </c>
      <c r="D182" s="1">
        <f>'PR-RAS'!E186</f>
        <v>2901.09</v>
      </c>
      <c r="E182" s="1">
        <v>0</v>
      </c>
      <c r="F182" s="1">
        <v>0</v>
      </c>
      <c r="G182" s="2">
        <f t="shared" si="0"/>
        <v>1554.04971</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16173</v>
      </c>
      <c r="D183" s="1">
        <f>'PR-RAS'!E187</f>
        <v>6709</v>
      </c>
      <c r="E183" s="1">
        <v>0</v>
      </c>
      <c r="F183" s="1">
        <v>0</v>
      </c>
      <c r="G183" s="2">
        <f t="shared" si="0"/>
        <v>5385.5619999999999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7205.86</v>
      </c>
      <c r="D184" s="1">
        <f>'PR-RAS'!E188</f>
        <v>6674.29</v>
      </c>
      <c r="E184" s="1">
        <v>0</v>
      </c>
      <c r="F184" s="1">
        <v>0</v>
      </c>
      <c r="G184" s="2">
        <f t="shared" si="0"/>
        <v>3761.4625199999996</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681.8</v>
      </c>
      <c r="D186" s="1">
        <f>'PR-RAS'!E190</f>
        <v>681.8</v>
      </c>
      <c r="E186" s="1">
        <v>0</v>
      </c>
      <c r="F186" s="1">
        <v>0</v>
      </c>
      <c r="G186" s="2">
        <f t="shared" si="0"/>
        <v>378.39899999999994</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1696.78</v>
      </c>
      <c r="D187" s="1">
        <f>'PR-RAS'!E191</f>
        <v>1754.48</v>
      </c>
      <c r="E187" s="1">
        <v>0</v>
      </c>
      <c r="F187" s="1">
        <v>0</v>
      </c>
      <c r="G187" s="2">
        <f t="shared" si="0"/>
        <v>968.26763999999991</v>
      </c>
      <c r="H187" s="2">
        <f t="shared" si="1"/>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60</v>
      </c>
      <c r="E188" s="1">
        <v>0</v>
      </c>
      <c r="F188" s="1">
        <v>0</v>
      </c>
      <c r="G188" s="2">
        <f t="shared" si="0"/>
        <v>28.984999999999999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3439.54</v>
      </c>
      <c r="D189" s="1">
        <f>'PR-RAS'!E193</f>
        <v>2968</v>
      </c>
      <c r="E189" s="1">
        <v>0</v>
      </c>
      <c r="F189" s="1">
        <v>0</v>
      </c>
      <c r="G189" s="2">
        <f t="shared" si="0"/>
        <v>1762.6015200000002</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1352.74</v>
      </c>
      <c r="D191" s="1">
        <f>'PR-RAS'!E195</f>
        <v>1210.01</v>
      </c>
      <c r="E191" s="1">
        <v>0</v>
      </c>
      <c r="F191" s="1">
        <v>0</v>
      </c>
      <c r="G191" s="2">
        <f t="shared" si="0"/>
        <v>716.82440000000008</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672.84</v>
      </c>
      <c r="D192" s="1">
        <f>'PR-RAS'!E196</f>
        <v>93.42</v>
      </c>
      <c r="E192" s="1">
        <v>0</v>
      </c>
      <c r="F192" s="1">
        <v>0</v>
      </c>
      <c r="G192" s="2">
        <f t="shared" si="0"/>
        <v>164.19888</v>
      </c>
      <c r="H192" s="2">
        <f t="shared" si="1"/>
        <v>0.57999999999996987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672.84</v>
      </c>
      <c r="D206" s="1">
        <f>'PR-RAS'!E210</f>
        <v>93.42</v>
      </c>
      <c r="E206" s="1">
        <v>0</v>
      </c>
      <c r="F206" s="1">
        <v>0</v>
      </c>
      <c r="G206" s="2">
        <f t="shared" si="0"/>
        <v>176.23439999999999</v>
      </c>
      <c r="H206" s="2">
        <f t="shared" si="1"/>
        <v>0.57999999999996987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626.57000000000005</v>
      </c>
      <c r="D207" s="1">
        <f>'PR-RAS'!E211</f>
        <v>93.06</v>
      </c>
      <c r="E207" s="1">
        <v>0</v>
      </c>
      <c r="F207" s="1">
        <v>0</v>
      </c>
      <c r="G207" s="2">
        <f t="shared" si="0"/>
        <v>167.41414</v>
      </c>
      <c r="H207" s="2">
        <f t="shared" si="1"/>
        <v>0.48999999999995225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46.27</v>
      </c>
      <c r="D209" s="1">
        <f>'PR-RAS'!E213</f>
        <v>0.36</v>
      </c>
      <c r="E209" s="1">
        <v>0</v>
      </c>
      <c r="F209" s="1">
        <v>0</v>
      </c>
      <c r="G209" s="2">
        <f t="shared" si="0"/>
        <v>9.7739200000000004</v>
      </c>
      <c r="H209" s="2">
        <f t="shared" si="1"/>
        <v>0.63000000000000311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16000</v>
      </c>
      <c r="D220" s="1">
        <f>'PR-RAS'!E224</f>
        <v>4000</v>
      </c>
      <c r="E220" s="1">
        <v>0</v>
      </c>
      <c r="F220" s="1">
        <v>0</v>
      </c>
      <c r="G220" s="2">
        <f t="shared" si="0"/>
        <v>5256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16000</v>
      </c>
      <c r="D221" s="1">
        <f>'PR-RAS'!E225</f>
        <v>4000</v>
      </c>
      <c r="E221" s="1">
        <v>0</v>
      </c>
      <c r="F221" s="1">
        <v>0</v>
      </c>
      <c r="G221" s="2">
        <f t="shared" si="0"/>
        <v>5280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16000</v>
      </c>
      <c r="D222" s="1">
        <f>'PR-RAS'!E226</f>
        <v>4000</v>
      </c>
      <c r="E222" s="1">
        <v>0</v>
      </c>
      <c r="F222" s="1">
        <v>0</v>
      </c>
      <c r="G222" s="2">
        <f t="shared" si="0"/>
        <v>5304</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385.75</v>
      </c>
      <c r="D248" s="1">
        <f>'PR-RAS'!E252</f>
        <v>964.32</v>
      </c>
      <c r="E248" s="1">
        <v>0</v>
      </c>
      <c r="F248" s="1">
        <v>0</v>
      </c>
      <c r="G248" s="2">
        <f t="shared" si="0"/>
        <v>571.65433000000007</v>
      </c>
      <c r="H248" s="2">
        <f t="shared" si="1"/>
        <v>0.57000000000005002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385.75</v>
      </c>
      <c r="D255" s="1">
        <f>'PR-RAS'!E259</f>
        <v>964.32</v>
      </c>
      <c r="E255" s="1">
        <v>0</v>
      </c>
      <c r="F255" s="1">
        <v>0</v>
      </c>
      <c r="G255" s="2">
        <f t="shared" si="0"/>
        <v>587.85506000000009</v>
      </c>
      <c r="H255" s="2">
        <f t="shared" si="1"/>
        <v>0.57000000000005002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100</v>
      </c>
      <c r="D256" s="1">
        <f>'PR-RAS'!E260</f>
        <v>200</v>
      </c>
      <c r="E256" s="1">
        <v>0</v>
      </c>
      <c r="F256" s="1">
        <v>0</v>
      </c>
      <c r="G256" s="2">
        <f t="shared" si="0"/>
        <v>127.5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285.75</v>
      </c>
      <c r="D257" s="1">
        <f>'PR-RAS'!E261</f>
        <v>764.32</v>
      </c>
      <c r="E257" s="1">
        <v>0</v>
      </c>
      <c r="F257" s="1">
        <v>0</v>
      </c>
      <c r="G257" s="2">
        <f t="shared" si="0"/>
        <v>464.48384000000004</v>
      </c>
      <c r="H257" s="2">
        <f t="shared" si="1"/>
        <v>0.57000000000005002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832.57</v>
      </c>
      <c r="E259" s="1">
        <v>0</v>
      </c>
      <c r="F259" s="1">
        <v>0</v>
      </c>
      <c r="G259" s="2">
        <f t="shared" si="0"/>
        <v>429.60612000000003</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832.57</v>
      </c>
      <c r="E260" s="1">
        <v>0</v>
      </c>
      <c r="F260" s="1">
        <v>0</v>
      </c>
      <c r="G260" s="2">
        <f t="shared" si="0"/>
        <v>431.27126000000004</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832.57</v>
      </c>
      <c r="E262" s="1">
        <v>0</v>
      </c>
      <c r="F262" s="1">
        <v>0</v>
      </c>
      <c r="G262" s="2">
        <f t="shared" si="0"/>
        <v>434.60154000000006</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1474235.6600000004</v>
      </c>
      <c r="D285" s="1">
        <f>'PR-RAS'!E289</f>
        <v>1711308.15</v>
      </c>
      <c r="E285" s="1">
        <v>0</v>
      </c>
      <c r="F285" s="1">
        <v>0</v>
      </c>
      <c r="G285" s="2">
        <f t="shared" si="8"/>
        <v>1390705.9566399998</v>
      </c>
      <c r="H285" s="2">
        <f t="shared" si="9"/>
        <v>0.48999999952502549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73557.659999999451</v>
      </c>
      <c r="D286" s="1">
        <f>'PR-RAS'!E290</f>
        <v>12358.910000000149</v>
      </c>
      <c r="E286" s="1">
        <v>0</v>
      </c>
      <c r="F286" s="1">
        <v>0</v>
      </c>
      <c r="G286" s="2">
        <f t="shared" si="8"/>
        <v>28008.511799999927</v>
      </c>
      <c r="H286" s="2">
        <f t="shared" si="9"/>
        <v>0.43000000040046871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73600.67</v>
      </c>
      <c r="D288" s="1">
        <f>'PR-RAS'!E292</f>
        <v>39317.9</v>
      </c>
      <c r="E288" s="1">
        <v>0</v>
      </c>
      <c r="F288" s="1">
        <v>0</v>
      </c>
      <c r="G288" s="2">
        <f t="shared" si="8"/>
        <v>43691.866889999998</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v>
      </c>
      <c r="D290" s="1">
        <f>'PR-RAS'!E294</f>
        <v>0</v>
      </c>
      <c r="E290" s="1">
        <v>0</v>
      </c>
      <c r="F290" s="1">
        <v>0</v>
      </c>
      <c r="G290" s="2">
        <f t="shared" si="8"/>
        <v>3.2946</v>
      </c>
      <c r="H290" s="2">
        <f t="shared" si="9"/>
        <v>0.40000000000000036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11.4</v>
      </c>
      <c r="D291" s="1">
        <f>'PR-RAS'!E295</f>
        <v>0</v>
      </c>
      <c r="E291" s="1">
        <v>0</v>
      </c>
      <c r="F291" s="1">
        <v>0</v>
      </c>
      <c r="G291" s="2">
        <f t="shared" si="8"/>
        <v>3.306</v>
      </c>
      <c r="H291" s="2">
        <f t="shared" si="9"/>
        <v>0.40000000000000036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104735.98</v>
      </c>
      <c r="D345" s="1">
        <f>'PR-RAS'!E350</f>
        <v>2603.6800000000003</v>
      </c>
      <c r="E345" s="1">
        <v>0</v>
      </c>
      <c r="F345" s="1">
        <v>0</v>
      </c>
      <c r="G345" s="2">
        <f t="shared" si="8"/>
        <v>37820.508959999999</v>
      </c>
      <c r="H345" s="2">
        <f t="shared" si="9"/>
        <v>0.3400000000037835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4107.3</v>
      </c>
      <c r="D358" s="1">
        <f>'PR-RAS'!E363</f>
        <v>2570.9300000000003</v>
      </c>
      <c r="E358" s="1">
        <v>0</v>
      </c>
      <c r="F358" s="1">
        <v>0</v>
      </c>
      <c r="G358" s="2">
        <f t="shared" si="8"/>
        <v>3301.95012</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2968.16</v>
      </c>
      <c r="D364" s="1">
        <f>'PR-RAS'!E369</f>
        <v>2030.93</v>
      </c>
      <c r="E364" s="1">
        <v>0</v>
      </c>
      <c r="F364" s="1">
        <v>0</v>
      </c>
      <c r="G364" s="2">
        <f t="shared" si="8"/>
        <v>2551.8972600000002</v>
      </c>
      <c r="H364" s="2">
        <f t="shared" si="9"/>
        <v>0.22999999999979082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2316.6799999999998</v>
      </c>
      <c r="D365" s="1">
        <f>'PR-RAS'!E370</f>
        <v>1900.03</v>
      </c>
      <c r="E365" s="1">
        <v>0</v>
      </c>
      <c r="F365" s="1">
        <v>0</v>
      </c>
      <c r="G365" s="2">
        <f t="shared" si="8"/>
        <v>2226.4933599999999</v>
      </c>
      <c r="H365" s="2">
        <f t="shared" si="9"/>
        <v>0.35000000000013642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651.48</v>
      </c>
      <c r="D366" s="1">
        <f>'PR-RAS'!E371</f>
        <v>0</v>
      </c>
      <c r="E366" s="1">
        <v>0</v>
      </c>
      <c r="F366" s="1">
        <v>0</v>
      </c>
      <c r="G366" s="2">
        <f t="shared" si="8"/>
        <v>237.7902</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130.9</v>
      </c>
      <c r="E367" s="1">
        <v>0</v>
      </c>
      <c r="F367" s="1">
        <v>0</v>
      </c>
      <c r="G367" s="2">
        <f t="shared" si="8"/>
        <v>95.818799999999996</v>
      </c>
      <c r="H367" s="2">
        <f t="shared" si="9"/>
        <v>9.9999999999994316E-2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1139.1400000000001</v>
      </c>
      <c r="D378" s="1">
        <f>'PR-RAS'!E383</f>
        <v>540</v>
      </c>
      <c r="E378" s="1">
        <v>0</v>
      </c>
      <c r="F378" s="1">
        <v>0</v>
      </c>
      <c r="G378" s="2">
        <f t="shared" si="8"/>
        <v>836.61578000000009</v>
      </c>
      <c r="H378" s="2">
        <f t="shared" si="9"/>
        <v>0.14000000000010004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1139.1400000000001</v>
      </c>
      <c r="D379" s="1">
        <f>'PR-RAS'!E384</f>
        <v>540</v>
      </c>
      <c r="E379" s="1">
        <v>0</v>
      </c>
      <c r="F379" s="1">
        <v>0</v>
      </c>
      <c r="G379" s="2">
        <f t="shared" si="8"/>
        <v>838.83492000000012</v>
      </c>
      <c r="H379" s="2">
        <f t="shared" si="9"/>
        <v>0.14000000000010004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100628.68</v>
      </c>
      <c r="D397" s="1">
        <f>'PR-RAS'!E402</f>
        <v>32.75</v>
      </c>
      <c r="E397" s="1">
        <v>0</v>
      </c>
      <c r="F397" s="1">
        <v>0</v>
      </c>
      <c r="G397" s="2">
        <f t="shared" si="8"/>
        <v>39874.895279999997</v>
      </c>
      <c r="H397" s="2">
        <f t="shared" si="9"/>
        <v>0.57000000000698492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100628.68</v>
      </c>
      <c r="D398" s="1">
        <f>'PR-RAS'!E403</f>
        <v>32.75</v>
      </c>
      <c r="E398" s="1">
        <v>0</v>
      </c>
      <c r="F398" s="1">
        <v>0</v>
      </c>
      <c r="G398" s="2">
        <f t="shared" si="8"/>
        <v>39975.589459999996</v>
      </c>
      <c r="H398" s="2">
        <f t="shared" si="9"/>
        <v>0.57000000000698492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104735.98</v>
      </c>
      <c r="D403" s="1">
        <f>'PR-RAS'!E408</f>
        <v>2603.6800000000003</v>
      </c>
      <c r="E403" s="1">
        <v>0</v>
      </c>
      <c r="F403" s="1">
        <v>0</v>
      </c>
      <c r="G403" s="2">
        <f t="shared" si="8"/>
        <v>44197.222679999999</v>
      </c>
      <c r="H403" s="2">
        <f t="shared" si="9"/>
        <v>0.3400000000037835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1547793.3199999998</v>
      </c>
      <c r="D407" s="1">
        <f>'PR-RAS'!E412</f>
        <v>1723667.06</v>
      </c>
      <c r="E407" s="1">
        <v>0</v>
      </c>
      <c r="F407" s="1">
        <v>0</v>
      </c>
      <c r="G407" s="2">
        <f t="shared" si="8"/>
        <v>2028021.74064</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1578971.6400000004</v>
      </c>
      <c r="D408" s="1">
        <f>'PR-RAS'!E413</f>
        <v>1713911.8299999998</v>
      </c>
      <c r="E408" s="1">
        <v>0</v>
      </c>
      <c r="F408" s="1">
        <v>0</v>
      </c>
      <c r="G408" s="2">
        <f t="shared" si="8"/>
        <v>2037765.6870999997</v>
      </c>
      <c r="H408" s="2">
        <f t="shared" si="9"/>
        <v>0.52999999979510903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9755.2300000002142</v>
      </c>
      <c r="E409" s="1">
        <v>0</v>
      </c>
      <c r="F409" s="1">
        <v>0</v>
      </c>
      <c r="G409" s="2">
        <f t="shared" si="8"/>
        <v>7960.2676800001746</v>
      </c>
      <c r="H409" s="2">
        <f t="shared" si="9"/>
        <v>0.23000000021420419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31178.320000000531</v>
      </c>
      <c r="D410" s="1">
        <f>'PR-RAS'!E415</f>
        <v>0</v>
      </c>
      <c r="E410" s="1">
        <v>0</v>
      </c>
      <c r="F410" s="1">
        <v>0</v>
      </c>
      <c r="G410" s="2">
        <f t="shared" si="8"/>
        <v>12751.932880000217</v>
      </c>
      <c r="H410" s="2">
        <f t="shared" si="9"/>
        <v>0.32000000053085387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73600.67</v>
      </c>
      <c r="D411" s="1">
        <f>'PR-RAS'!E416</f>
        <v>39317.9</v>
      </c>
      <c r="E411" s="1">
        <v>0</v>
      </c>
      <c r="F411" s="1">
        <v>0</v>
      </c>
      <c r="G411" s="2">
        <f t="shared" si="8"/>
        <v>62416.952699999994</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v>
      </c>
      <c r="D413" s="1">
        <f>'PR-RAS'!E418</f>
        <v>0</v>
      </c>
      <c r="E413" s="1">
        <v>0</v>
      </c>
      <c r="F413" s="1">
        <v>0</v>
      </c>
      <c r="G413" s="2">
        <f t="shared" si="8"/>
        <v>4.6967999999999996</v>
      </c>
      <c r="H413" s="2">
        <f t="shared" si="9"/>
        <v>0.40000000000000036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376.27</v>
      </c>
      <c r="D522" s="1">
        <f>'PR-RAS'!E528</f>
        <v>0</v>
      </c>
      <c r="E522" s="1">
        <v>0</v>
      </c>
      <c r="F522" s="1">
        <v>0</v>
      </c>
      <c r="G522" s="2">
        <f t="shared" ref="G522:G809" si="10">(B522/1000)*(C522*1+D522*2)</f>
        <v>196.03666999999999</v>
      </c>
      <c r="H522" s="2">
        <f t="shared" ref="H522:H809" si="11">ABS(C522-ROUND(C522,0))+ABS(D522-ROUND(D522,0))</f>
        <v>0.26999999999998181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376.27</v>
      </c>
      <c r="D587" s="1">
        <f>'PR-RAS'!E593</f>
        <v>0</v>
      </c>
      <c r="E587" s="1">
        <v>0</v>
      </c>
      <c r="F587" s="1">
        <v>0</v>
      </c>
      <c r="G587" s="2">
        <f t="shared" si="10"/>
        <v>220.49421999999998</v>
      </c>
      <c r="H587" s="2">
        <f t="shared" si="11"/>
        <v>0.26999999999998181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376.27</v>
      </c>
      <c r="D606" s="1">
        <f>'PR-RAS'!E612</f>
        <v>0</v>
      </c>
      <c r="E606" s="1">
        <v>0</v>
      </c>
      <c r="F606" s="1">
        <v>0</v>
      </c>
      <c r="G606" s="2">
        <f t="shared" si="10"/>
        <v>227.64334999999997</v>
      </c>
      <c r="H606" s="2">
        <f t="shared" si="11"/>
        <v>0.26999999999998181</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376.27</v>
      </c>
      <c r="D607" s="1">
        <f>'PR-RAS'!E613</f>
        <v>0</v>
      </c>
      <c r="E607" s="1">
        <v>0</v>
      </c>
      <c r="F607" s="1">
        <v>0</v>
      </c>
      <c r="G607" s="2">
        <f t="shared" si="10"/>
        <v>228.01961999999997</v>
      </c>
      <c r="H607" s="2">
        <f t="shared" si="11"/>
        <v>0.26999999999998181</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376.27</v>
      </c>
      <c r="D630" s="1">
        <f>'PR-RAS'!E636</f>
        <v>0</v>
      </c>
      <c r="E630" s="1">
        <v>0</v>
      </c>
      <c r="F630" s="1">
        <v>0</v>
      </c>
      <c r="G630" s="2">
        <f t="shared" si="10"/>
        <v>236.67382999999998</v>
      </c>
      <c r="H630" s="2">
        <f t="shared" si="11"/>
        <v>0.26999999999998181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334.46</v>
      </c>
      <c r="D631" s="1">
        <f>'PR-RAS'!E637</f>
        <v>0</v>
      </c>
      <c r="E631" s="1">
        <v>0</v>
      </c>
      <c r="F631" s="1">
        <v>0</v>
      </c>
      <c r="G631" s="2">
        <f t="shared" si="10"/>
        <v>210.7098</v>
      </c>
      <c r="H631" s="2">
        <f t="shared" si="11"/>
        <v>0.45999999999997954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1547793.3199999998</v>
      </c>
      <c r="D633" s="1">
        <f>'PR-RAS'!E639</f>
        <v>1723667.06</v>
      </c>
      <c r="E633" s="1">
        <v>0</v>
      </c>
      <c r="F633" s="1">
        <v>0</v>
      </c>
      <c r="G633" s="2">
        <f t="shared" si="10"/>
        <v>3156920.5420799996</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1579347.9100000004</v>
      </c>
      <c r="D634" s="1">
        <f>'PR-RAS'!E640</f>
        <v>1713911.8299999998</v>
      </c>
      <c r="E634" s="1">
        <v>0</v>
      </c>
      <c r="F634" s="1">
        <v>0</v>
      </c>
      <c r="G634" s="2">
        <f t="shared" si="10"/>
        <v>3169539.6038100002</v>
      </c>
      <c r="H634" s="2">
        <f t="shared" si="11"/>
        <v>0.25999999977648258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9755.2300000002142</v>
      </c>
      <c r="E635" s="1">
        <v>0</v>
      </c>
      <c r="F635" s="1">
        <v>0</v>
      </c>
      <c r="G635" s="2">
        <f t="shared" si="10"/>
        <v>12369.631640000272</v>
      </c>
      <c r="H635" s="2">
        <f t="shared" si="11"/>
        <v>0.23000000021420419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31554.590000000549</v>
      </c>
      <c r="D636" s="1">
        <f>'PR-RAS'!E642</f>
        <v>0</v>
      </c>
      <c r="E636" s="1">
        <v>0</v>
      </c>
      <c r="F636" s="1">
        <v>0</v>
      </c>
      <c r="G636" s="2">
        <f t="shared" si="10"/>
        <v>20037.164650000348</v>
      </c>
      <c r="H636" s="2">
        <f t="shared" si="11"/>
        <v>0.40999999945051968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73935.13</v>
      </c>
      <c r="D637" s="1">
        <f>'PR-RAS'!E643</f>
        <v>39317.9</v>
      </c>
      <c r="E637" s="1">
        <v>0</v>
      </c>
      <c r="F637" s="1">
        <v>0</v>
      </c>
      <c r="G637" s="2">
        <f t="shared" si="10"/>
        <v>97035.111479999992</v>
      </c>
      <c r="H637" s="2">
        <f t="shared" si="11"/>
        <v>0.23000000000320142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42380.539999999455</v>
      </c>
      <c r="D639" s="1">
        <f>'PR-RAS'!E645</f>
        <v>49073.130000000216</v>
      </c>
      <c r="E639" s="1">
        <v>0</v>
      </c>
      <c r="F639" s="1">
        <v>0</v>
      </c>
      <c r="G639" s="2">
        <f t="shared" si="10"/>
        <v>89656.098399999915</v>
      </c>
      <c r="H639" s="2">
        <f t="shared" si="11"/>
        <v>0.59000000076048309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113250.16</v>
      </c>
      <c r="D641" s="1">
        <f>'PR-RAS'!E647</f>
        <v>136801.29999999999</v>
      </c>
      <c r="E641" s="1">
        <v>0</v>
      </c>
      <c r="F641" s="1">
        <v>0</v>
      </c>
      <c r="G641" s="2">
        <f t="shared" si="10"/>
        <v>247585.76640000002</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78051.33</v>
      </c>
      <c r="D642" s="1">
        <f>'PR-RAS'!E649</f>
        <v>48094.47</v>
      </c>
      <c r="E642" s="1">
        <v>0</v>
      </c>
      <c r="F642" s="1">
        <v>0</v>
      </c>
      <c r="G642" s="2">
        <f t="shared" si="10"/>
        <v>111688.01307000002</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283070.46999999997</v>
      </c>
      <c r="D643" s="1">
        <f>'PR-RAS'!E650</f>
        <v>192672.22</v>
      </c>
      <c r="E643" s="1">
        <v>0</v>
      </c>
      <c r="F643" s="1">
        <v>0</v>
      </c>
      <c r="G643" s="2">
        <f t="shared" si="10"/>
        <v>429122.37221999996</v>
      </c>
      <c r="H643" s="2">
        <f t="shared" si="11"/>
        <v>0.68999999997322448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313027.33</v>
      </c>
      <c r="D644" s="1">
        <f>'PR-RAS'!E651</f>
        <v>240766.69</v>
      </c>
      <c r="E644" s="1">
        <v>0</v>
      </c>
      <c r="F644" s="1">
        <v>0</v>
      </c>
      <c r="G644" s="2">
        <f t="shared" si="10"/>
        <v>510902.53652999998</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48094.469999999972</v>
      </c>
      <c r="D645" s="1">
        <f>'PR-RAS'!E652</f>
        <v>0</v>
      </c>
      <c r="E645" s="1">
        <v>0</v>
      </c>
      <c r="F645" s="1">
        <v>0</v>
      </c>
      <c r="G645" s="2">
        <f t="shared" si="10"/>
        <v>30972.838679999983</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72</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52</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1279795.1299999999</v>
      </c>
      <c r="D668" s="1">
        <f>'PR-RAS'!E675</f>
        <v>1568954.44</v>
      </c>
      <c r="E668" s="1">
        <v>0</v>
      </c>
      <c r="F668" s="1">
        <v>0</v>
      </c>
      <c r="G668" s="2">
        <f t="shared" si="10"/>
        <v>2946608.57467</v>
      </c>
      <c r="H668" s="2">
        <f t="shared" si="11"/>
        <v>0.56999999983236194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200</v>
      </c>
      <c r="E669" s="1">
        <v>0</v>
      </c>
      <c r="F669" s="1">
        <v>0</v>
      </c>
      <c r="G669" s="2">
        <f t="shared" si="10"/>
        <v>267.2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101615.24</v>
      </c>
      <c r="D670" s="1">
        <f>'PR-RAS'!E677</f>
        <v>540</v>
      </c>
      <c r="E670" s="1">
        <v>0</v>
      </c>
      <c r="F670" s="1">
        <v>0</v>
      </c>
      <c r="G670" s="2">
        <f t="shared" si="10"/>
        <v>68703.115560000006</v>
      </c>
      <c r="H670" s="2">
        <f t="shared" si="11"/>
        <v>0.24000000000523869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39385.599999999999</v>
      </c>
      <c r="E687" s="1">
        <v>0</v>
      </c>
      <c r="F687" s="1">
        <v>0</v>
      </c>
      <c r="G687" s="2">
        <f t="shared" si="10"/>
        <v>54037.0432</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49567.28</v>
      </c>
      <c r="D690" s="1">
        <f>'PR-RAS'!E697</f>
        <v>0</v>
      </c>
      <c r="E690" s="1">
        <v>0</v>
      </c>
      <c r="F690" s="1">
        <v>0</v>
      </c>
      <c r="G690" s="2">
        <f t="shared" si="10"/>
        <v>34151.855919999995</v>
      </c>
      <c r="H690" s="2">
        <f t="shared" si="11"/>
        <v>0.27999999999883585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2834.74</v>
      </c>
      <c r="D703" s="1">
        <f>'PR-RAS'!E710</f>
        <v>3211.45</v>
      </c>
      <c r="E703" s="1">
        <v>0</v>
      </c>
      <c r="F703" s="1">
        <v>0</v>
      </c>
      <c r="G703" s="2">
        <f t="shared" si="10"/>
        <v>6498.8632799999996</v>
      </c>
      <c r="H703" s="2">
        <f t="shared" si="11"/>
        <v>0.71000000000003638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2208.61</v>
      </c>
      <c r="D709" s="1">
        <f>'PR-RAS'!E716</f>
        <v>0</v>
      </c>
      <c r="E709" s="1">
        <v>0</v>
      </c>
      <c r="F709" s="1">
        <v>0</v>
      </c>
      <c r="G709" s="2">
        <f t="shared" si="10"/>
        <v>1563.69588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959.65</v>
      </c>
      <c r="D710" s="1">
        <f>'PR-RAS'!E717</f>
        <v>2207.1999999999998</v>
      </c>
      <c r="E710" s="1">
        <v>0</v>
      </c>
      <c r="F710" s="1">
        <v>0</v>
      </c>
      <c r="G710" s="2">
        <f t="shared" si="10"/>
        <v>3810.2014499999991</v>
      </c>
      <c r="H710" s="2">
        <f t="shared" si="11"/>
        <v>0.54999999999984084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36174.400000000001</v>
      </c>
      <c r="D711" s="1">
        <f>'PR-RAS'!E718</f>
        <v>35847.58</v>
      </c>
      <c r="E711" s="1">
        <v>0</v>
      </c>
      <c r="F711" s="1">
        <v>0</v>
      </c>
      <c r="G711" s="2">
        <f t="shared" si="10"/>
        <v>76587.387599999987</v>
      </c>
      <c r="H711" s="2">
        <f t="shared" si="11"/>
        <v>0.81999999999970896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3185.4</v>
      </c>
      <c r="D713" s="1">
        <f>'PR-RAS'!E720</f>
        <v>2759.57</v>
      </c>
      <c r="E713" s="1">
        <v>0</v>
      </c>
      <c r="F713" s="1">
        <v>0</v>
      </c>
      <c r="G713" s="2">
        <f t="shared" si="10"/>
        <v>6197.6324800000002</v>
      </c>
      <c r="H713" s="2">
        <f t="shared" si="11"/>
        <v>0.82999999999992724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2519.64</v>
      </c>
      <c r="D715" s="1">
        <f>'PR-RAS'!E722</f>
        <v>1658.79</v>
      </c>
      <c r="E715" s="1">
        <v>0</v>
      </c>
      <c r="F715" s="1">
        <v>0</v>
      </c>
      <c r="G715" s="2">
        <f t="shared" si="10"/>
        <v>4167.7750799999994</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100</v>
      </c>
      <c r="D812" s="1">
        <f>'PR-RAS'!E819</f>
        <v>200</v>
      </c>
      <c r="E812" s="1">
        <v>0</v>
      </c>
      <c r="F812" s="1">
        <v>0</v>
      </c>
      <c r="G812" s="2">
        <f t="shared" si="18"/>
        <v>405.5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285.75</v>
      </c>
      <c r="D821" s="1">
        <f>'PR-RAS'!E828</f>
        <v>764.32</v>
      </c>
      <c r="E821" s="1">
        <v>0</v>
      </c>
      <c r="F821" s="1">
        <v>0</v>
      </c>
      <c r="G821" s="2">
        <f t="shared" si="18"/>
        <v>1487.7998</v>
      </c>
      <c r="H821" s="2">
        <f t="shared" si="19"/>
        <v>0.57000000000005002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1961199.71</v>
      </c>
      <c r="D984" s="6">
        <f>BILANCA!E6</f>
        <v>1984719.6099999999</v>
      </c>
      <c r="E984" s="6">
        <v>0</v>
      </c>
      <c r="F984" s="6">
        <v>0</v>
      </c>
      <c r="G984" s="7">
        <f t="shared" ref="G984:G1241" si="22">B984/1000*C984+B984/500*D984</f>
        <v>5930.6389300000001</v>
      </c>
      <c r="H984" s="7">
        <f t="shared" si="19"/>
        <v>0.68000000016763806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1789610.06</v>
      </c>
      <c r="D985" s="1">
        <f>BILANCA!E7</f>
        <v>1784366.75</v>
      </c>
      <c r="E985" s="1">
        <v>0</v>
      </c>
      <c r="F985" s="1">
        <v>0</v>
      </c>
      <c r="G985" s="2">
        <f t="shared" si="22"/>
        <v>10716.687120000001</v>
      </c>
      <c r="H985" s="2">
        <f t="shared" si="19"/>
        <v>0.31000000005587935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1789610.06</v>
      </c>
      <c r="D990" s="1">
        <f>BILANCA!E12</f>
        <v>1784366.75</v>
      </c>
      <c r="E990" s="1">
        <v>0</v>
      </c>
      <c r="F990" s="1">
        <v>0</v>
      </c>
      <c r="G990" s="2">
        <f t="shared" si="22"/>
        <v>37508.404920000001</v>
      </c>
      <c r="H990" s="2">
        <f t="shared" si="19"/>
        <v>0.31000000005587935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1731749.73</v>
      </c>
      <c r="D991" s="1">
        <f>BILANCA!E13</f>
        <v>1704301.8299999998</v>
      </c>
      <c r="E991" s="1">
        <v>0</v>
      </c>
      <c r="F991" s="1">
        <v>0</v>
      </c>
      <c r="G991" s="2">
        <f t="shared" si="22"/>
        <v>41122.827120000002</v>
      </c>
      <c r="H991" s="2">
        <f t="shared" si="19"/>
        <v>0.44000000017695129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2398278.38</v>
      </c>
      <c r="D993" s="1">
        <f>BILANCA!E15</f>
        <v>2398311.13</v>
      </c>
      <c r="E993" s="1">
        <v>0</v>
      </c>
      <c r="F993" s="1">
        <v>0</v>
      </c>
      <c r="G993" s="2">
        <f t="shared" si="22"/>
        <v>71949.006399999998</v>
      </c>
      <c r="H993" s="2">
        <f t="shared" si="19"/>
        <v>0.50999999977648258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666528.65</v>
      </c>
      <c r="D996" s="1">
        <f>BILANCA!E18</f>
        <v>694009.3</v>
      </c>
      <c r="E996" s="1">
        <v>0</v>
      </c>
      <c r="F996" s="1">
        <v>0</v>
      </c>
      <c r="G996" s="2">
        <f t="shared" si="22"/>
        <v>26709.114249999999</v>
      </c>
      <c r="H996" s="2">
        <f t="shared" si="19"/>
        <v>0.65000000002328306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31413.180000000022</v>
      </c>
      <c r="D997" s="1">
        <f>BILANCA!E19</f>
        <v>53095.820000000065</v>
      </c>
      <c r="E997" s="1">
        <v>0</v>
      </c>
      <c r="F997" s="1">
        <v>0</v>
      </c>
      <c r="G997" s="2">
        <f t="shared" si="22"/>
        <v>1926.4674800000023</v>
      </c>
      <c r="H997" s="2">
        <f t="shared" si="19"/>
        <v>0.35999999995692633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183641.64</v>
      </c>
      <c r="D998" s="1">
        <f>BILANCA!E20</f>
        <v>254676.43</v>
      </c>
      <c r="E998" s="1">
        <v>0</v>
      </c>
      <c r="F998" s="1">
        <v>0</v>
      </c>
      <c r="G998" s="2">
        <f t="shared" si="22"/>
        <v>10394.9175</v>
      </c>
      <c r="H998" s="2">
        <f t="shared" si="19"/>
        <v>0.78999999997904524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8274.51</v>
      </c>
      <c r="D999" s="1">
        <f>BILANCA!E21</f>
        <v>8274.51</v>
      </c>
      <c r="E999" s="1">
        <v>0</v>
      </c>
      <c r="F999" s="1">
        <v>0</v>
      </c>
      <c r="G999" s="2">
        <f t="shared" si="22"/>
        <v>397.17648000000008</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25081.86</v>
      </c>
      <c r="D1000" s="1">
        <f>BILANCA!E22</f>
        <v>25212.76</v>
      </c>
      <c r="E1000" s="1">
        <v>0</v>
      </c>
      <c r="F1000" s="1">
        <v>0</v>
      </c>
      <c r="G1000" s="2">
        <f t="shared" si="22"/>
        <v>1283.62546</v>
      </c>
      <c r="H1000" s="2">
        <f t="shared" si="19"/>
        <v>0.38000000000101863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2381.5100000000002</v>
      </c>
      <c r="D1001" s="1">
        <f>BILANCA!E23</f>
        <v>2381.5100000000002</v>
      </c>
      <c r="E1001" s="1">
        <v>0</v>
      </c>
      <c r="F1001" s="1">
        <v>0</v>
      </c>
      <c r="G1001" s="2">
        <f t="shared" si="22"/>
        <v>128.60154</v>
      </c>
      <c r="H1001" s="2">
        <f t="shared" si="19"/>
        <v>0.97999999999956344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8093.17</v>
      </c>
      <c r="D1002" s="1">
        <f>BILANCA!E24</f>
        <v>8093.17</v>
      </c>
      <c r="E1002" s="1">
        <v>0</v>
      </c>
      <c r="F1002" s="1">
        <v>0</v>
      </c>
      <c r="G1002" s="2">
        <f t="shared" si="22"/>
        <v>461.31069000000002</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22773.07</v>
      </c>
      <c r="D1003" s="1">
        <f>BILANCA!E25</f>
        <v>22773.07</v>
      </c>
      <c r="E1003" s="1">
        <v>0</v>
      </c>
      <c r="F1003" s="1">
        <v>0</v>
      </c>
      <c r="G1003" s="2">
        <f t="shared" si="22"/>
        <v>1366.3842</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553.34</v>
      </c>
      <c r="D1004" s="1">
        <f>BILANCA!E26</f>
        <v>553.34</v>
      </c>
      <c r="E1004" s="1">
        <v>0</v>
      </c>
      <c r="F1004" s="1">
        <v>0</v>
      </c>
      <c r="G1004" s="2">
        <f t="shared" si="22"/>
        <v>34.860420000000005</v>
      </c>
      <c r="H1004" s="2">
        <f t="shared" si="19"/>
        <v>0.68000000000006366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219385.92</v>
      </c>
      <c r="D1006" s="1">
        <f>BILANCA!E28</f>
        <v>268868.96999999997</v>
      </c>
      <c r="E1006" s="1">
        <v>0</v>
      </c>
      <c r="F1006" s="1">
        <v>0</v>
      </c>
      <c r="G1006" s="2">
        <f t="shared" si="22"/>
        <v>17413.84878</v>
      </c>
      <c r="H1006" s="2">
        <f t="shared" si="19"/>
        <v>0.11000000001513399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26429.099999999991</v>
      </c>
      <c r="D1013" s="1">
        <f>BILANCA!E35</f>
        <v>26969.099999999991</v>
      </c>
      <c r="E1013" s="1">
        <v>0</v>
      </c>
      <c r="F1013" s="1">
        <v>0</v>
      </c>
      <c r="G1013" s="2">
        <f t="shared" si="22"/>
        <v>2411.0189999999993</v>
      </c>
      <c r="H1013" s="2">
        <f t="shared" si="19"/>
        <v>0.1999999999825377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83888.54</v>
      </c>
      <c r="D1014" s="1">
        <f>BILANCA!E36</f>
        <v>84428.54</v>
      </c>
      <c r="E1014" s="1">
        <v>0</v>
      </c>
      <c r="F1014" s="1">
        <v>0</v>
      </c>
      <c r="G1014" s="2">
        <f t="shared" si="22"/>
        <v>7835.1142199999995</v>
      </c>
      <c r="H1014" s="2">
        <f t="shared" si="19"/>
        <v>0.92000000001280569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57459.44</v>
      </c>
      <c r="D1018" s="1">
        <f>BILANCA!E40</f>
        <v>57459.44</v>
      </c>
      <c r="E1018" s="1">
        <v>0</v>
      </c>
      <c r="F1018" s="1">
        <v>0</v>
      </c>
      <c r="G1018" s="2">
        <f t="shared" si="22"/>
        <v>6033.2412000000004</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18.049999999999727</v>
      </c>
      <c r="D1023" s="1">
        <f>BILANCA!E45</f>
        <v>0</v>
      </c>
      <c r="E1023" s="1">
        <v>0</v>
      </c>
      <c r="F1023" s="1">
        <v>0</v>
      </c>
      <c r="G1023" s="2">
        <f t="shared" si="22"/>
        <v>0.72199999999998909</v>
      </c>
      <c r="H1023" s="2">
        <f t="shared" si="19"/>
        <v>4.9999999999727152E-2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3148.99</v>
      </c>
      <c r="D1025" s="1">
        <f>BILANCA!E47</f>
        <v>3148.99</v>
      </c>
      <c r="E1025" s="1">
        <v>0</v>
      </c>
      <c r="F1025" s="1">
        <v>0</v>
      </c>
      <c r="G1025" s="2">
        <f t="shared" si="22"/>
        <v>396.77274</v>
      </c>
      <c r="H1025" s="2">
        <f t="shared" si="19"/>
        <v>2.0000000000436557E-2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3130.94</v>
      </c>
      <c r="D1028" s="1">
        <f>BILANCA!E50</f>
        <v>3148.99</v>
      </c>
      <c r="E1028" s="1">
        <v>0</v>
      </c>
      <c r="F1028" s="1">
        <v>0</v>
      </c>
      <c r="G1028" s="2">
        <f t="shared" si="22"/>
        <v>424.30139999999994</v>
      </c>
      <c r="H1028" s="2">
        <f t="shared" si="19"/>
        <v>7.0000000000163709E-2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26852.61</v>
      </c>
      <c r="D1032" s="1">
        <f>BILANCA!E54</f>
        <v>26508.27</v>
      </c>
      <c r="E1032" s="1">
        <v>0</v>
      </c>
      <c r="F1032" s="1">
        <v>0</v>
      </c>
      <c r="G1032" s="2">
        <f t="shared" si="22"/>
        <v>3913.58835</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26852.61</v>
      </c>
      <c r="D1033" s="1">
        <f>BILANCA!E55</f>
        <v>26508.27</v>
      </c>
      <c r="E1033" s="1">
        <v>0</v>
      </c>
      <c r="F1033" s="1">
        <v>0</v>
      </c>
      <c r="G1033" s="2">
        <f t="shared" si="22"/>
        <v>3993.4575000000004</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171589.65</v>
      </c>
      <c r="D1046" s="1">
        <f>BILANCA!E68</f>
        <v>200352.86</v>
      </c>
      <c r="E1046" s="1">
        <v>0</v>
      </c>
      <c r="F1046" s="1">
        <v>0</v>
      </c>
      <c r="G1046" s="2">
        <f t="shared" si="22"/>
        <v>36054.608309999996</v>
      </c>
      <c r="H1046" s="2">
        <f t="shared" si="19"/>
        <v>0.4900000000197906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48094.47</v>
      </c>
      <c r="D1047" s="1">
        <f>BILANCA!E69</f>
        <v>0</v>
      </c>
      <c r="E1047" s="1">
        <v>0</v>
      </c>
      <c r="F1047" s="1">
        <v>0</v>
      </c>
      <c r="G1047" s="2">
        <f t="shared" si="22"/>
        <v>3078.0460800000001</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48094.47</v>
      </c>
      <c r="D1048" s="1">
        <f>BILANCA!E70</f>
        <v>0</v>
      </c>
      <c r="E1048" s="1">
        <v>0</v>
      </c>
      <c r="F1048" s="1">
        <v>0</v>
      </c>
      <c r="G1048" s="2">
        <f t="shared" si="22"/>
        <v>3126.1405500000001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48094.47</v>
      </c>
      <c r="D1050" s="1">
        <f>BILANCA!E72</f>
        <v>0</v>
      </c>
      <c r="E1050" s="1">
        <v>0</v>
      </c>
      <c r="F1050" s="1">
        <v>0</v>
      </c>
      <c r="G1050" s="2">
        <f t="shared" si="22"/>
        <v>3222.3294900000001</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10233.619999999999</v>
      </c>
      <c r="D1056" s="1">
        <f>BILANCA!E78</f>
        <v>12206.47</v>
      </c>
      <c r="E1056" s="1">
        <v>0</v>
      </c>
      <c r="F1056" s="1">
        <v>0</v>
      </c>
      <c r="G1056" s="2">
        <f t="shared" si="22"/>
        <v>2529.1988799999999</v>
      </c>
      <c r="H1056" s="2">
        <f t="shared" si="19"/>
        <v>0.8500000000003638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9641.6</v>
      </c>
      <c r="E1061" s="1">
        <v>0</v>
      </c>
      <c r="F1061" s="1">
        <v>0</v>
      </c>
      <c r="G1061" s="2">
        <f t="shared" si="22"/>
        <v>1504.0896</v>
      </c>
      <c r="H1061" s="2">
        <f t="shared" si="19"/>
        <v>0.3999999999996362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4.9000000000000004</v>
      </c>
      <c r="D1062" s="1">
        <f>BILANCA!E84</f>
        <v>4.9000000000000004</v>
      </c>
      <c r="E1062" s="1">
        <v>0</v>
      </c>
      <c r="F1062" s="1">
        <v>0</v>
      </c>
      <c r="G1062" s="2">
        <f t="shared" si="22"/>
        <v>1.1613000000000002</v>
      </c>
      <c r="H1062" s="2">
        <f t="shared" si="19"/>
        <v>0.19999999999999929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10228.719999999999</v>
      </c>
      <c r="D1064" s="1">
        <f>BILANCA!E86</f>
        <v>2559.9699999999998</v>
      </c>
      <c r="E1064" s="1">
        <v>0</v>
      </c>
      <c r="F1064" s="1">
        <v>0</v>
      </c>
      <c r="G1064" s="2">
        <f t="shared" si="22"/>
        <v>1243.24146</v>
      </c>
      <c r="H1064" s="2">
        <f t="shared" si="19"/>
        <v>0.31000000000085493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v>
      </c>
      <c r="D1124" s="1">
        <f>BILANCA!E146</f>
        <v>51345.09</v>
      </c>
      <c r="E1124" s="1">
        <v>0</v>
      </c>
      <c r="F1124" s="1">
        <v>0</v>
      </c>
      <c r="G1124" s="2">
        <f t="shared" si="22"/>
        <v>14480.922779999999</v>
      </c>
      <c r="H1124" s="2">
        <f t="shared" si="23"/>
        <v>0.4899999999965079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11.8</v>
      </c>
      <c r="D1138" s="1">
        <f>BILANCA!E160</f>
        <v>0</v>
      </c>
      <c r="E1138" s="1">
        <v>0</v>
      </c>
      <c r="F1138" s="1">
        <v>0</v>
      </c>
      <c r="G1138" s="2">
        <f t="shared" si="22"/>
        <v>1.8290000000000002</v>
      </c>
      <c r="H1138" s="2">
        <f t="shared" si="23"/>
        <v>0.19999999999999929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51345.09</v>
      </c>
      <c r="E1139" s="1">
        <v>0</v>
      </c>
      <c r="F1139" s="1">
        <v>0</v>
      </c>
      <c r="G1139" s="2">
        <f t="shared" si="22"/>
        <v>16019.668079999999</v>
      </c>
      <c r="H1139" s="2">
        <f t="shared" si="23"/>
        <v>8.999999999650754E-2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0.4</v>
      </c>
      <c r="D1141" s="1">
        <f>BILANCA!E163</f>
        <v>0</v>
      </c>
      <c r="E1141" s="1">
        <v>0</v>
      </c>
      <c r="F1141" s="1">
        <v>0</v>
      </c>
      <c r="G1141" s="2">
        <f t="shared" si="22"/>
        <v>6.3200000000000006E-2</v>
      </c>
      <c r="H1141" s="2">
        <f t="shared" si="23"/>
        <v>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113250.16</v>
      </c>
      <c r="D1148" s="1">
        <f>BILANCA!E170</f>
        <v>136801.29999999999</v>
      </c>
      <c r="E1148" s="1">
        <v>0</v>
      </c>
      <c r="F1148" s="1">
        <v>0</v>
      </c>
      <c r="G1148" s="2">
        <f t="shared" si="22"/>
        <v>63830.705399999999</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376</v>
      </c>
      <c r="D1149" s="1">
        <f>BILANCA!E171</f>
        <v>0</v>
      </c>
      <c r="E1149" s="1">
        <v>0</v>
      </c>
      <c r="F1149" s="1">
        <v>0</v>
      </c>
      <c r="G1149" s="2">
        <f t="shared" si="22"/>
        <v>62.416000000000004</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112874.16</v>
      </c>
      <c r="D1151" s="1">
        <f>BILANCA!E173</f>
        <v>136801.29999999999</v>
      </c>
      <c r="E1151" s="1">
        <v>0</v>
      </c>
      <c r="F1151" s="1">
        <v>0</v>
      </c>
      <c r="G1151" s="2">
        <f t="shared" si="22"/>
        <v>64928.095679999999</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1961199.7099999997</v>
      </c>
      <c r="D1152" s="1">
        <f>BILANCA!E175</f>
        <v>1984719.6099999999</v>
      </c>
      <c r="E1152" s="1">
        <v>0</v>
      </c>
      <c r="F1152" s="1">
        <v>0</v>
      </c>
      <c r="G1152" s="2">
        <f t="shared" si="22"/>
        <v>1002277.9791699999</v>
      </c>
      <c r="H1152" s="2">
        <f t="shared" si="23"/>
        <v>0.68000000040046871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129197.71</v>
      </c>
      <c r="D1153" s="1">
        <f>BILANCA!E176</f>
        <v>151279.72999999998</v>
      </c>
      <c r="E1153" s="1">
        <v>0</v>
      </c>
      <c r="F1153" s="1">
        <v>0</v>
      </c>
      <c r="G1153" s="2">
        <f t="shared" si="22"/>
        <v>73398.718899999993</v>
      </c>
      <c r="H1153" s="2">
        <f t="shared" si="23"/>
        <v>0.56000000001222361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128546.23000000001</v>
      </c>
      <c r="D1154" s="1">
        <f>BILANCA!E177</f>
        <v>151276.72999999998</v>
      </c>
      <c r="E1154" s="1">
        <v>0</v>
      </c>
      <c r="F1154" s="1">
        <v>0</v>
      </c>
      <c r="G1154" s="2">
        <f t="shared" si="22"/>
        <v>73718.046990000003</v>
      </c>
      <c r="H1154" s="2">
        <f t="shared" si="23"/>
        <v>0.50000000002910383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111436.13</v>
      </c>
      <c r="D1155" s="1">
        <f>BILANCA!E178</f>
        <v>131748.9</v>
      </c>
      <c r="E1155" s="1">
        <v>0</v>
      </c>
      <c r="F1155" s="1">
        <v>0</v>
      </c>
      <c r="G1155" s="2">
        <f t="shared" si="22"/>
        <v>64488.635959999992</v>
      </c>
      <c r="H1155" s="2">
        <f t="shared" si="23"/>
        <v>0.23000000001047738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7066.01</v>
      </c>
      <c r="D1156" s="1">
        <f>BILANCA!E179</f>
        <v>8720.83</v>
      </c>
      <c r="E1156" s="1">
        <v>0</v>
      </c>
      <c r="F1156" s="1">
        <v>0</v>
      </c>
      <c r="G1156" s="2">
        <f t="shared" si="22"/>
        <v>4239.8269099999998</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77.02</v>
      </c>
      <c r="D1157" s="1">
        <f>BILANCA!E180</f>
        <v>0</v>
      </c>
      <c r="E1157" s="1">
        <v>0</v>
      </c>
      <c r="F1157" s="1">
        <v>0</v>
      </c>
      <c r="G1157" s="2">
        <f t="shared" si="22"/>
        <v>13.401479999999998</v>
      </c>
      <c r="H1157" s="2">
        <f t="shared" si="23"/>
        <v>1.9999999999996021E-2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77.02</v>
      </c>
      <c r="D1160" s="1">
        <f>BILANCA!E183</f>
        <v>0</v>
      </c>
      <c r="E1160" s="1">
        <v>0</v>
      </c>
      <c r="F1160" s="1">
        <v>0</v>
      </c>
      <c r="G1160" s="2">
        <f t="shared" si="22"/>
        <v>13.632539999999999</v>
      </c>
      <c r="H1160" s="2">
        <f t="shared" si="23"/>
        <v>1.9999999999996021E-2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9967.07</v>
      </c>
      <c r="D1165" s="1">
        <f>BILANCA!E188</f>
        <v>10807</v>
      </c>
      <c r="E1165" s="1">
        <v>0</v>
      </c>
      <c r="F1165" s="1">
        <v>0</v>
      </c>
      <c r="G1165" s="2">
        <f t="shared" si="22"/>
        <v>5747.7547400000003</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651.48</v>
      </c>
      <c r="D1166" s="1">
        <f>BILANCA!E189</f>
        <v>0</v>
      </c>
      <c r="E1166" s="1">
        <v>0</v>
      </c>
      <c r="F1166" s="1">
        <v>0</v>
      </c>
      <c r="G1166" s="2">
        <f t="shared" si="22"/>
        <v>119.22084</v>
      </c>
      <c r="H1166" s="2">
        <f t="shared" si="23"/>
        <v>0.48000000000001819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v>
      </c>
      <c r="E1211" s="1">
        <v>0</v>
      </c>
      <c r="F1211" s="1">
        <v>0</v>
      </c>
      <c r="G1211" s="2">
        <f t="shared" si="22"/>
        <v>1.3680000000000001</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3</v>
      </c>
      <c r="E1213" s="1">
        <v>0</v>
      </c>
      <c r="F1213" s="1">
        <v>0</v>
      </c>
      <c r="G1213" s="2">
        <f t="shared" si="22"/>
        <v>1.3800000000000001</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1832001.9999999998</v>
      </c>
      <c r="D1214" s="1">
        <f>BILANCA!E237</f>
        <v>1833439.88</v>
      </c>
      <c r="E1214" s="1">
        <v>0</v>
      </c>
      <c r="F1214" s="1">
        <v>0</v>
      </c>
      <c r="G1214" s="2">
        <f t="shared" si="22"/>
        <v>1270241.6865599998</v>
      </c>
      <c r="H1214" s="2">
        <f t="shared" si="23"/>
        <v>0.12000000034458935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1789610.0599999998</v>
      </c>
      <c r="D1215" s="1">
        <f>BILANCA!E238</f>
        <v>1784366.75</v>
      </c>
      <c r="E1215" s="1">
        <v>0</v>
      </c>
      <c r="F1215" s="1">
        <v>0</v>
      </c>
      <c r="G1215" s="2">
        <f t="shared" si="22"/>
        <v>1243135.7059200001</v>
      </c>
      <c r="H1215" s="2">
        <f t="shared" si="23"/>
        <v>0.30999999982304871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1789610.0599999998</v>
      </c>
      <c r="D1216" s="1">
        <f>BILANCA!E239</f>
        <v>1784366.75</v>
      </c>
      <c r="E1216" s="1">
        <v>0</v>
      </c>
      <c r="F1216" s="1">
        <v>0</v>
      </c>
      <c r="G1216" s="2">
        <f t="shared" si="22"/>
        <v>1248494.04948</v>
      </c>
      <c r="H1216" s="2">
        <f t="shared" si="23"/>
        <v>0.30999999982304871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1782002.67</v>
      </c>
      <c r="D1217" s="1">
        <f>BILANCA!E240</f>
        <v>1776759.36</v>
      </c>
      <c r="E1217" s="1">
        <v>0</v>
      </c>
      <c r="F1217" s="1">
        <v>0</v>
      </c>
      <c r="G1217" s="2">
        <f t="shared" si="22"/>
        <v>1248512.00526</v>
      </c>
      <c r="H1217" s="2">
        <f t="shared" si="23"/>
        <v>0.69000000017695129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7607.39</v>
      </c>
      <c r="D1218" s="1">
        <f>BILANCA!E241</f>
        <v>7607.39</v>
      </c>
      <c r="E1218" s="1">
        <v>0</v>
      </c>
      <c r="F1218" s="1">
        <v>0</v>
      </c>
      <c r="G1218" s="2">
        <f t="shared" si="22"/>
        <v>5363.2099500000004</v>
      </c>
      <c r="H1218" s="2">
        <f t="shared" si="23"/>
        <v>0.78000000000065484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42380.54</v>
      </c>
      <c r="D1222" s="1">
        <f>BILANCA!E245</f>
        <v>49073.13</v>
      </c>
      <c r="E1222" s="1">
        <v>0</v>
      </c>
      <c r="F1222" s="1">
        <v>0</v>
      </c>
      <c r="G1222" s="2">
        <f t="shared" si="22"/>
        <v>33585.905199999994</v>
      </c>
      <c r="H1222" s="2">
        <f t="shared" si="23"/>
        <v>0.58999999999650754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42380.54</v>
      </c>
      <c r="D1223" s="1">
        <f>BILANCA!E246</f>
        <v>49073.13</v>
      </c>
      <c r="E1223" s="1">
        <v>0</v>
      </c>
      <c r="F1223" s="1">
        <v>0</v>
      </c>
      <c r="G1223" s="2">
        <f t="shared" si="22"/>
        <v>33726.431999999993</v>
      </c>
      <c r="H1223" s="2">
        <f t="shared" si="23"/>
        <v>0.58999999999650754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42380.54</v>
      </c>
      <c r="D1224" s="1">
        <f>BILANCA!E247</f>
        <v>49073.13</v>
      </c>
      <c r="E1224" s="1">
        <v>0</v>
      </c>
      <c r="F1224" s="1">
        <v>0</v>
      </c>
      <c r="G1224" s="2">
        <f t="shared" si="22"/>
        <v>33866.958799999993</v>
      </c>
      <c r="H1224" s="2">
        <f t="shared" si="23"/>
        <v>0.58999999999650754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v>
      </c>
      <c r="D1232" s="1">
        <f>BILANCA!E255</f>
        <v>0</v>
      </c>
      <c r="E1232" s="1">
        <v>0</v>
      </c>
      <c r="F1232" s="1">
        <v>0</v>
      </c>
      <c r="G1232" s="2">
        <f t="shared" si="22"/>
        <v>2.8386</v>
      </c>
      <c r="H1232" s="2">
        <f t="shared" si="23"/>
        <v>0.40000000000000036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211304.8</v>
      </c>
      <c r="D1236" s="1">
        <f>BILANCA!E259</f>
        <v>191205.88</v>
      </c>
      <c r="E1236" s="1">
        <v>0</v>
      </c>
      <c r="F1236" s="1">
        <v>0</v>
      </c>
      <c r="G1236" s="2">
        <f t="shared" si="22"/>
        <v>150210.28968000002</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211304.8</v>
      </c>
      <c r="D1237" s="1">
        <f>BILANCA!E260</f>
        <v>191205.88</v>
      </c>
      <c r="E1237" s="1">
        <v>0</v>
      </c>
      <c r="F1237" s="1">
        <v>0</v>
      </c>
      <c r="G1237" s="2">
        <f t="shared" si="22"/>
        <v>150804.00623999999</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0.8</v>
      </c>
      <c r="D1240" s="1">
        <f>BILANCA!E264</f>
        <v>0</v>
      </c>
      <c r="E1240" s="1">
        <v>0</v>
      </c>
      <c r="F1240" s="1">
        <v>0</v>
      </c>
      <c r="G1240" s="2">
        <f t="shared" si="22"/>
        <v>0.2056</v>
      </c>
      <c r="H1240" s="2">
        <f t="shared" si="23"/>
        <v>0.19999999999999996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v>
      </c>
      <c r="D1241" s="1">
        <f>BILANCA!E265</f>
        <v>51345.09</v>
      </c>
      <c r="E1241" s="1">
        <v>0</v>
      </c>
      <c r="F1241" s="1">
        <v>0</v>
      </c>
      <c r="G1241" s="2">
        <f t="shared" si="22"/>
        <v>26496.904439999998</v>
      </c>
      <c r="H1241" s="2">
        <f t="shared" si="23"/>
        <v>8.999999999650754E-2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10228.719999999999</v>
      </c>
      <c r="D1244" s="1">
        <f>BILANCA!E268</f>
        <v>2559.9699999999998</v>
      </c>
      <c r="E1244" s="1">
        <v>0</v>
      </c>
      <c r="F1244" s="1">
        <v>0</v>
      </c>
      <c r="G1244" s="2">
        <f t="shared" si="24"/>
        <v>4006.0002599999998</v>
      </c>
      <c r="H1244" s="2">
        <f t="shared" si="23"/>
        <v>0.31000000000085493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51345.09</v>
      </c>
      <c r="E1262" s="1">
        <v>0</v>
      </c>
      <c r="F1262" s="1">
        <v>0</v>
      </c>
      <c r="G1262" s="2">
        <f t="shared" si="24"/>
        <v>28650.560219999999</v>
      </c>
      <c r="H1262" s="2">
        <f t="shared" si="23"/>
        <v>8.999999999650754E-2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128546.23</v>
      </c>
      <c r="D1264" s="1">
        <f>BILANCA!E288</f>
        <v>151276.73000000001</v>
      </c>
      <c r="E1264" s="1">
        <v>0</v>
      </c>
      <c r="F1264" s="1">
        <v>0</v>
      </c>
      <c r="G1264" s="2">
        <f t="shared" si="24"/>
        <v>121139.01289000001</v>
      </c>
      <c r="H1264" s="2">
        <f t="shared" si="23"/>
        <v>0.49999999998544808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651.48</v>
      </c>
      <c r="D1265" s="1">
        <f>BILANCA!E289</f>
        <v>0</v>
      </c>
      <c r="E1265" s="1">
        <v>0</v>
      </c>
      <c r="F1265" s="1">
        <v>0</v>
      </c>
      <c r="G1265" s="2">
        <f t="shared" si="24"/>
        <v>183.71735999999999</v>
      </c>
      <c r="H1265" s="2">
        <f t="shared" si="23"/>
        <v>0.48000000000001819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9641.6</v>
      </c>
      <c r="E1271" s="1">
        <v>0</v>
      </c>
      <c r="F1271" s="1">
        <v>0</v>
      </c>
      <c r="G1271" s="2">
        <f t="shared" si="24"/>
        <v>5553.5616</v>
      </c>
      <c r="H1271" s="2">
        <f t="shared" si="23"/>
        <v>0.3999999999996362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9967.07</v>
      </c>
      <c r="D1278" s="1">
        <f>BILANCA!E302</f>
        <v>1165.4000000000001</v>
      </c>
      <c r="E1278" s="1">
        <v>0</v>
      </c>
      <c r="F1278" s="1">
        <v>0</v>
      </c>
      <c r="G1278" s="2">
        <f t="shared" si="24"/>
        <v>3627.87165</v>
      </c>
      <c r="H1278" s="2">
        <f t="shared" si="23"/>
        <v>0.46999999999979991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1578971.64</v>
      </c>
      <c r="D1408" s="1">
        <f>'RAS-funkcijski'!E114</f>
        <v>1713911.83</v>
      </c>
      <c r="E1408" s="1">
        <v>0</v>
      </c>
      <c r="F1408" s="1">
        <v>0</v>
      </c>
      <c r="G1408" s="2">
        <f t="shared" si="24"/>
        <v>550747.48300000001</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1578971.64</v>
      </c>
      <c r="D1412" s="1">
        <f>'RAS-funkcijski'!E118</f>
        <v>1710801.48</v>
      </c>
      <c r="E1412" s="1">
        <v>0</v>
      </c>
      <c r="F1412" s="1">
        <v>0</v>
      </c>
      <c r="G1412" s="2">
        <f t="shared" si="24"/>
        <v>570065.50439999998</v>
      </c>
      <c r="H1412" s="2">
        <f t="shared" si="27"/>
        <v>0.84000000008381903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1578971.64</v>
      </c>
      <c r="D1414" s="1">
        <f>'RAS-funkcijski'!E120</f>
        <v>1710801.48</v>
      </c>
      <c r="E1414" s="1">
        <v>0</v>
      </c>
      <c r="F1414" s="1">
        <v>0</v>
      </c>
      <c r="G1414" s="2">
        <f t="shared" si="24"/>
        <v>580066.65360000008</v>
      </c>
      <c r="H1414" s="2">
        <f t="shared" si="27"/>
        <v>0.84000000008381903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3110.35</v>
      </c>
      <c r="E1420" s="1">
        <v>0</v>
      </c>
      <c r="F1420" s="1">
        <v>0</v>
      </c>
      <c r="G1420" s="2">
        <f t="shared" si="24"/>
        <v>758.92539999999997</v>
      </c>
      <c r="H1420" s="2">
        <f t="shared" si="27"/>
        <v>0.34999999999990905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1578971.64</v>
      </c>
      <c r="D1435" s="13">
        <f>'RAS-funkcijski'!E141</f>
        <v>1713911.83</v>
      </c>
      <c r="E1435" s="13">
        <v>0</v>
      </c>
      <c r="F1435" s="13">
        <v>0</v>
      </c>
      <c r="G1435" s="14">
        <f t="shared" si="24"/>
        <v>685930.95610000007</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45835.75</v>
      </c>
      <c r="D1436" s="6">
        <f>'P-VRIO'!E5</f>
        <v>23.41</v>
      </c>
      <c r="E1436" s="6">
        <v>0</v>
      </c>
      <c r="F1436" s="6">
        <v>0</v>
      </c>
      <c r="G1436" s="7">
        <f t="shared" si="24"/>
        <v>45.882570000000001</v>
      </c>
      <c r="H1436" s="7">
        <f t="shared" si="27"/>
        <v>0.66000000000000014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45835.75</v>
      </c>
      <c r="D1453" s="1">
        <f>'P-VRIO'!E22</f>
        <v>23.41</v>
      </c>
      <c r="E1453" s="1">
        <v>0</v>
      </c>
      <c r="F1453" s="1">
        <v>0</v>
      </c>
      <c r="G1453" s="2">
        <f t="shared" si="24"/>
        <v>825.88625999999988</v>
      </c>
      <c r="H1453" s="2">
        <f t="shared" si="27"/>
        <v>0.66000000000000014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45835.75</v>
      </c>
      <c r="D1454" s="1">
        <f>'P-VRIO'!E23</f>
        <v>23.41</v>
      </c>
      <c r="E1454" s="1">
        <v>0</v>
      </c>
      <c r="F1454" s="1">
        <v>0</v>
      </c>
      <c r="G1454" s="2">
        <f t="shared" si="24"/>
        <v>871.76882999999998</v>
      </c>
      <c r="H1454" s="2">
        <f t="shared" si="27"/>
        <v>0.66000000000000014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45835.75</v>
      </c>
      <c r="D1456" s="1">
        <f>'P-VRIO'!E25</f>
        <v>23.41</v>
      </c>
      <c r="E1456" s="1">
        <v>0</v>
      </c>
      <c r="F1456" s="1">
        <v>0</v>
      </c>
      <c r="G1456" s="2">
        <f t="shared" si="24"/>
        <v>963.53397000000007</v>
      </c>
      <c r="H1456" s="2">
        <f t="shared" si="27"/>
        <v>0.66000000000000014</v>
      </c>
      <c r="I1456" s="10">
        <f t="shared" si="30"/>
        <v>635.93242020000014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129197.71</v>
      </c>
      <c r="D1480" s="6"/>
      <c r="E1480" s="6">
        <v>0</v>
      </c>
      <c r="F1480" s="6">
        <v>0</v>
      </c>
      <c r="G1480" s="7">
        <f t="shared" ref="G1480:G1580" si="34">B1480/1000*C1480</f>
        <v>129.19771</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1817818.4899999998</v>
      </c>
      <c r="D1481" s="1">
        <v>0</v>
      </c>
      <c r="E1481" s="1">
        <v>0</v>
      </c>
      <c r="F1481" s="1">
        <v>0</v>
      </c>
      <c r="G1481" s="2">
        <f t="shared" si="34"/>
        <v>3635.6369799999998</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1815214.8099999998</v>
      </c>
      <c r="D1483" s="1">
        <v>0</v>
      </c>
      <c r="E1483" s="1">
        <v>0</v>
      </c>
      <c r="F1483" s="1">
        <v>0</v>
      </c>
      <c r="G1483" s="2">
        <f t="shared" si="34"/>
        <v>7260.8592399999998</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1597084.47</v>
      </c>
      <c r="D1484" s="1">
        <v>0</v>
      </c>
      <c r="E1484" s="1">
        <v>0</v>
      </c>
      <c r="F1484" s="1">
        <v>0</v>
      </c>
      <c r="G1484" s="2">
        <f t="shared" si="34"/>
        <v>7985.4223499999998</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174935.28</v>
      </c>
      <c r="D1485" s="1">
        <v>0</v>
      </c>
      <c r="E1485" s="1">
        <v>0</v>
      </c>
      <c r="F1485" s="1">
        <v>0</v>
      </c>
      <c r="G1485" s="2">
        <f t="shared" si="34"/>
        <v>1049.61168</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93.42</v>
      </c>
      <c r="D1486" s="1">
        <v>0</v>
      </c>
      <c r="E1486" s="1">
        <v>0</v>
      </c>
      <c r="F1486" s="1">
        <v>0</v>
      </c>
      <c r="G1486" s="2">
        <f t="shared" si="34"/>
        <v>0.65394000000000008</v>
      </c>
      <c r="H1486" s="2">
        <f t="shared" si="35"/>
        <v>0.42000000000000171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43101.64</v>
      </c>
      <c r="D1491" s="1">
        <v>0</v>
      </c>
      <c r="E1491" s="1">
        <v>0</v>
      </c>
      <c r="F1491" s="1">
        <v>0</v>
      </c>
      <c r="G1491" s="2">
        <f t="shared" si="34"/>
        <v>517.21968000000004</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2603.6799999999998</v>
      </c>
      <c r="D1492" s="1">
        <v>0</v>
      </c>
      <c r="E1492" s="1">
        <v>0</v>
      </c>
      <c r="F1492" s="1">
        <v>0</v>
      </c>
      <c r="G1492" s="2">
        <f t="shared" si="34"/>
        <v>33.847839999999998</v>
      </c>
      <c r="H1492" s="2">
        <f t="shared" si="35"/>
        <v>0.32000000000016371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1795739.4699999997</v>
      </c>
      <c r="D1499" s="1">
        <v>0</v>
      </c>
      <c r="E1499" s="1">
        <v>0</v>
      </c>
      <c r="F1499" s="1">
        <v>0</v>
      </c>
      <c r="G1499" s="2">
        <f t="shared" si="34"/>
        <v>35914.789399999994</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1792484.3099999998</v>
      </c>
      <c r="D1501" s="1">
        <v>0</v>
      </c>
      <c r="E1501" s="1">
        <v>0</v>
      </c>
      <c r="F1501" s="1">
        <v>0</v>
      </c>
      <c r="G1501" s="2">
        <f t="shared" si="34"/>
        <v>39434.654819999996</v>
      </c>
      <c r="H1501" s="2">
        <f t="shared" si="35"/>
        <v>0.30999999982304871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1576771.7</v>
      </c>
      <c r="D1502" s="1">
        <v>0</v>
      </c>
      <c r="E1502" s="1">
        <v>0</v>
      </c>
      <c r="F1502" s="1">
        <v>0</v>
      </c>
      <c r="G1502" s="2">
        <f t="shared" si="34"/>
        <v>36265.749100000001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173280.46</v>
      </c>
      <c r="D1503" s="1">
        <v>0</v>
      </c>
      <c r="E1503" s="1">
        <v>0</v>
      </c>
      <c r="F1503" s="1">
        <v>0</v>
      </c>
      <c r="G1503" s="2">
        <f t="shared" si="34"/>
        <v>4158.7310399999997</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170.44</v>
      </c>
      <c r="D1504" s="1">
        <v>0</v>
      </c>
      <c r="E1504" s="1">
        <v>0</v>
      </c>
      <c r="F1504" s="1">
        <v>0</v>
      </c>
      <c r="G1504" s="2">
        <f t="shared" si="34"/>
        <v>4.2610000000000001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42261.71</v>
      </c>
      <c r="D1509" s="1">
        <v>0</v>
      </c>
      <c r="E1509" s="1">
        <v>0</v>
      </c>
      <c r="F1509" s="1">
        <v>0</v>
      </c>
      <c r="G1509" s="2">
        <f t="shared" si="34"/>
        <v>1267.8513</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3255.16</v>
      </c>
      <c r="D1510" s="1">
        <v>0</v>
      </c>
      <c r="E1510" s="1">
        <v>0</v>
      </c>
      <c r="F1510" s="1">
        <v>0</v>
      </c>
      <c r="G1510" s="2">
        <f t="shared" si="34"/>
        <v>100.90996</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151276.72999999998</v>
      </c>
      <c r="D1517" s="1">
        <v>0</v>
      </c>
      <c r="E1517" s="1">
        <v>0</v>
      </c>
      <c r="F1517" s="1">
        <v>0</v>
      </c>
      <c r="G1517" s="2">
        <f t="shared" si="34"/>
        <v>5748.5157399999989</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151276.73000000001</v>
      </c>
      <c r="D1576" s="1">
        <v>0</v>
      </c>
      <c r="E1576" s="1">
        <v>0</v>
      </c>
      <c r="F1576" s="1">
        <v>0</v>
      </c>
      <c r="G1576" s="2">
        <f t="shared" si="34"/>
        <v>14673.842810000002</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151276.73000000001</v>
      </c>
      <c r="D1578" s="1">
        <v>0</v>
      </c>
      <c r="E1578" s="1">
        <v>0</v>
      </c>
      <c r="F1578" s="1">
        <v>0</v>
      </c>
      <c r="G1578" s="2">
        <f t="shared" si="34"/>
        <v>14976.396270000001</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1547793.3199999998</v>
      </c>
      <c r="I16" s="170">
        <f>'PR-RAS'!E6</f>
        <v>1723667.06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1474235.6600000004</v>
      </c>
      <c r="I17" s="170">
        <f>'PR-RAS'!E151</f>
        <v>1711308.15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42380.539999999455</v>
      </c>
      <c r="I18" s="170">
        <f>'PR-RAS'!E645</f>
        <v>49073.130000000216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1789610.06</v>
      </c>
      <c r="I20" s="173">
        <f>BILANCA!E7</f>
        <v>1784366.75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171589.65</v>
      </c>
      <c r="I21" s="175">
        <f>BILANCA!E68</f>
        <v>200352.86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129197.71</v>
      </c>
      <c r="I22" s="175">
        <f>BILANCA!E176</f>
        <v>151279.72999999998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1832001.9999999998</v>
      </c>
      <c r="I23" s="177">
        <f>BILANCA!E237</f>
        <v>1833439.88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1578971.64</v>
      </c>
      <c r="I27" s="175">
        <f>'RAS-funkcijski'!E114</f>
        <v>1713911.83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1578971.64</v>
      </c>
      <c r="I28" s="179">
        <f>'RAS-funkcijski'!E141</f>
        <v>1713911.83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45835.75</v>
      </c>
      <c r="I29" s="173">
        <f>'P-VRIO'!E5</f>
        <v>23.41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45835.75</v>
      </c>
      <c r="I30" s="175">
        <f>'P-VRIO'!E22</f>
        <v>23.41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129197.71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151276.72999999998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151276.73000000001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192" sqref="E1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1547793.3199999998</v>
      </c>
      <c r="E6" s="51">
        <f>E7+E44+E50+E82+E106+E124+E133+E139</f>
        <v>1723667.06</v>
      </c>
      <c r="F6" s="52">
        <f t="shared" ref="F6:F131" si="0">IF(D6&lt;&gt;0,IF(E6/D6&gt;=100,"&gt;&gt;100",E6/D6*100),"-")</f>
        <v>111.3628698177868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1439149.65</v>
      </c>
      <c r="E50" s="51">
        <f>E51+E54+E59+E62+E65+E68+E71+E74+E77</f>
        <v>1609080.04</v>
      </c>
      <c r="F50" s="52">
        <f t="shared" si="0"/>
        <v>111.80769421720669</v>
      </c>
    </row>
    <row r="51" spans="1:6" ht="12.75" customHeight="1" x14ac:dyDescent="0.2">
      <c r="A51" s="53">
        <v>631</v>
      </c>
      <c r="B51" s="86" t="s">
        <v>148</v>
      </c>
      <c r="C51" s="50" t="s">
        <v>149</v>
      </c>
      <c r="D51" s="51">
        <f t="shared" ref="D51:E51" si="10">D52+D53</f>
        <v>8172</v>
      </c>
      <c r="E51" s="51">
        <f t="shared" si="10"/>
        <v>0</v>
      </c>
      <c r="F51" s="52">
        <f t="shared" si="0"/>
        <v>0</v>
      </c>
    </row>
    <row r="52" spans="1:6" ht="12.75" customHeight="1" x14ac:dyDescent="0.2">
      <c r="A52" s="53">
        <v>6311</v>
      </c>
      <c r="B52" s="86" t="s">
        <v>150</v>
      </c>
      <c r="C52" s="50" t="s">
        <v>151</v>
      </c>
      <c r="D52" s="242">
        <v>8172</v>
      </c>
      <c r="E52" s="242"/>
      <c r="F52" s="52">
        <f t="shared" si="0"/>
        <v>0</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1381410.3699999999</v>
      </c>
      <c r="E68" s="51">
        <f t="shared" si="15"/>
        <v>1569694.44</v>
      </c>
      <c r="F68" s="52">
        <f t="shared" si="0"/>
        <v>113.62984338969456</v>
      </c>
    </row>
    <row r="69" spans="1:6" ht="12.75" customHeight="1" x14ac:dyDescent="0.2">
      <c r="A69" s="53" t="s">
        <v>184</v>
      </c>
      <c r="B69" s="85" t="s">
        <v>185</v>
      </c>
      <c r="C69" s="50" t="s">
        <v>184</v>
      </c>
      <c r="D69" s="242">
        <v>1279795.1299999999</v>
      </c>
      <c r="E69" s="242">
        <v>1569154.44</v>
      </c>
      <c r="F69" s="52">
        <f t="shared" si="0"/>
        <v>122.60981490060836</v>
      </c>
    </row>
    <row r="70" spans="1:6" ht="24" x14ac:dyDescent="0.2">
      <c r="A70" s="53" t="s">
        <v>186</v>
      </c>
      <c r="B70" s="85" t="s">
        <v>187</v>
      </c>
      <c r="C70" s="50" t="s">
        <v>186</v>
      </c>
      <c r="D70" s="242">
        <v>101615.24</v>
      </c>
      <c r="E70" s="242">
        <v>540</v>
      </c>
      <c r="F70" s="52">
        <f t="shared" si="0"/>
        <v>0.53141635053954506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49567.28</v>
      </c>
      <c r="E74" s="51">
        <f t="shared" si="17"/>
        <v>39385.599999999999</v>
      </c>
      <c r="F74" s="52">
        <f t="shared" si="0"/>
        <v>79.458868834440793</v>
      </c>
    </row>
    <row r="75" spans="1:6" ht="12.75" customHeight="1" x14ac:dyDescent="0.2">
      <c r="A75" s="53" t="s">
        <v>196</v>
      </c>
      <c r="B75" s="85" t="s">
        <v>197</v>
      </c>
      <c r="C75" s="50" t="s">
        <v>196</v>
      </c>
      <c r="D75" s="242">
        <v>49567.28</v>
      </c>
      <c r="E75" s="242">
        <v>39385.599999999999</v>
      </c>
      <c r="F75" s="52">
        <f t="shared" si="0"/>
        <v>79.458868834440793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36.42</v>
      </c>
      <c r="E82" s="51">
        <f t="shared" si="19"/>
        <v>0.02</v>
      </c>
      <c r="F82" s="52">
        <f t="shared" si="0"/>
        <v>5.4914881933003847E-2</v>
      </c>
    </row>
    <row r="83" spans="1:6" ht="12.75" customHeight="1" x14ac:dyDescent="0.2">
      <c r="A83" s="53">
        <v>641</v>
      </c>
      <c r="B83" s="85" t="s">
        <v>212</v>
      </c>
      <c r="C83" s="50" t="s">
        <v>213</v>
      </c>
      <c r="D83" s="51">
        <f t="shared" ref="D83:E83" si="20">SUM(D84:D90)</f>
        <v>36.42</v>
      </c>
      <c r="E83" s="51">
        <f t="shared" si="20"/>
        <v>0.02</v>
      </c>
      <c r="F83" s="52">
        <f t="shared" si="0"/>
        <v>5.4914881933003847E-2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0.02</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36.42</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2834.74</v>
      </c>
      <c r="E106" s="51">
        <f t="shared" si="23"/>
        <v>3211.45</v>
      </c>
      <c r="F106" s="52">
        <f t="shared" si="0"/>
        <v>113.28904943663265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2834.74</v>
      </c>
      <c r="E112" s="51">
        <f t="shared" si="25"/>
        <v>3211.45</v>
      </c>
      <c r="F112" s="52">
        <f t="shared" si="0"/>
        <v>113.28904943663265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2834.74</v>
      </c>
      <c r="E117" s="242">
        <v>3211.45</v>
      </c>
      <c r="F117" s="52">
        <f t="shared" si="0"/>
        <v>113.28904943663265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13656.439999999999</v>
      </c>
      <c r="E124" s="51">
        <f t="shared" si="27"/>
        <v>18390.27</v>
      </c>
      <c r="F124" s="52">
        <f t="shared" si="0"/>
        <v>134.66371909516684</v>
      </c>
    </row>
    <row r="125" spans="1:6" ht="12.75" customHeight="1" x14ac:dyDescent="0.2">
      <c r="A125" s="53">
        <v>661</v>
      </c>
      <c r="B125" s="86" t="s">
        <v>296</v>
      </c>
      <c r="C125" s="50" t="s">
        <v>297</v>
      </c>
      <c r="D125" s="51">
        <f t="shared" ref="D125:E125" si="28">SUM(D126:D127)</f>
        <v>6604.3499999999995</v>
      </c>
      <c r="E125" s="51">
        <f t="shared" si="28"/>
        <v>6780.27</v>
      </c>
      <c r="F125" s="52">
        <f t="shared" si="0"/>
        <v>102.66369892570808</v>
      </c>
    </row>
    <row r="126" spans="1:6" ht="12.75" customHeight="1" x14ac:dyDescent="0.2">
      <c r="A126" s="53">
        <v>6614</v>
      </c>
      <c r="B126" s="86" t="s">
        <v>298</v>
      </c>
      <c r="C126" s="50" t="s">
        <v>299</v>
      </c>
      <c r="D126" s="242">
        <v>14.66</v>
      </c>
      <c r="E126" s="242">
        <v>46.5</v>
      </c>
      <c r="F126" s="52">
        <f t="shared" si="0"/>
        <v>317.18963165075036</v>
      </c>
    </row>
    <row r="127" spans="1:6" ht="12.75" customHeight="1" x14ac:dyDescent="0.2">
      <c r="A127" s="53">
        <v>6615</v>
      </c>
      <c r="B127" s="86" t="s">
        <v>300</v>
      </c>
      <c r="C127" s="50" t="s">
        <v>301</v>
      </c>
      <c r="D127" s="242">
        <v>6589.69</v>
      </c>
      <c r="E127" s="242">
        <v>6733.77</v>
      </c>
      <c r="F127" s="52">
        <f t="shared" si="0"/>
        <v>102.186445796388</v>
      </c>
    </row>
    <row r="128" spans="1:6" ht="24" x14ac:dyDescent="0.2">
      <c r="A128" s="53">
        <v>663</v>
      </c>
      <c r="B128" s="231" t="s">
        <v>302</v>
      </c>
      <c r="C128" s="50" t="s">
        <v>303</v>
      </c>
      <c r="D128" s="51">
        <f t="shared" ref="D128:E128" si="29">SUM(D129:D132)</f>
        <v>7052.09</v>
      </c>
      <c r="E128" s="51">
        <f t="shared" si="29"/>
        <v>11610</v>
      </c>
      <c r="F128" s="52">
        <f t="shared" si="0"/>
        <v>164.63204525183315</v>
      </c>
    </row>
    <row r="129" spans="1:6" ht="12.75" customHeight="1" x14ac:dyDescent="0.2">
      <c r="A129" s="53">
        <v>6631</v>
      </c>
      <c r="B129" s="86" t="s">
        <v>304</v>
      </c>
      <c r="C129" s="50" t="s">
        <v>305</v>
      </c>
      <c r="D129" s="242">
        <v>6547.75</v>
      </c>
      <c r="E129" s="242">
        <v>11610</v>
      </c>
      <c r="F129" s="52">
        <f t="shared" si="0"/>
        <v>177.31281738001604</v>
      </c>
    </row>
    <row r="130" spans="1:6" ht="12.75" customHeight="1" x14ac:dyDescent="0.2">
      <c r="A130" s="53">
        <v>6632</v>
      </c>
      <c r="B130" s="232" t="s">
        <v>306</v>
      </c>
      <c r="C130" s="50" t="s">
        <v>307</v>
      </c>
      <c r="D130" s="242">
        <v>504.34</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92116.07</v>
      </c>
      <c r="E133" s="51">
        <f t="shared" si="30"/>
        <v>92495.28</v>
      </c>
      <c r="F133" s="52">
        <f t="shared" ref="F133:F223" si="31">IF(D133&lt;&gt;0,IF(E133/D133&gt;=100,"&gt;&gt;100",E133/D133*100),"-")</f>
        <v>100.41166541299471</v>
      </c>
    </row>
    <row r="134" spans="1:6" ht="24" x14ac:dyDescent="0.2">
      <c r="A134" s="53">
        <v>671</v>
      </c>
      <c r="B134" s="232" t="s">
        <v>314</v>
      </c>
      <c r="C134" s="50" t="s">
        <v>315</v>
      </c>
      <c r="D134" s="51">
        <f t="shared" ref="D134:E134" si="32">SUM(D135:D137)</f>
        <v>92116.07</v>
      </c>
      <c r="E134" s="51">
        <f t="shared" si="32"/>
        <v>92495.28</v>
      </c>
      <c r="F134" s="52">
        <f t="shared" si="31"/>
        <v>100.41166541299471</v>
      </c>
    </row>
    <row r="135" spans="1:6" ht="12.75" customHeight="1" x14ac:dyDescent="0.2">
      <c r="A135" s="53">
        <v>6711</v>
      </c>
      <c r="B135" s="85" t="s">
        <v>316</v>
      </c>
      <c r="C135" s="50" t="s">
        <v>317</v>
      </c>
      <c r="D135" s="242">
        <v>92116.07</v>
      </c>
      <c r="E135" s="242">
        <v>92495.28</v>
      </c>
      <c r="F135" s="52">
        <f t="shared" si="31"/>
        <v>100.41166541299471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490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490</v>
      </c>
      <c r="F150" s="52" t="str">
        <f t="shared" si="31"/>
        <v>-</v>
      </c>
    </row>
    <row r="151" spans="1:6" ht="12.75" customHeight="1" x14ac:dyDescent="0.2">
      <c r="A151" s="53">
        <v>3</v>
      </c>
      <c r="B151" s="85" t="s">
        <v>348</v>
      </c>
      <c r="C151" s="50" t="s">
        <v>56</v>
      </c>
      <c r="D151" s="51">
        <f t="shared" ref="D151:E151" si="35">D152+D163+D196+D215+D224+D252+D263</f>
        <v>1474235.6600000004</v>
      </c>
      <c r="E151" s="51">
        <f t="shared" si="35"/>
        <v>1711308.15</v>
      </c>
      <c r="F151" s="52">
        <f t="shared" si="31"/>
        <v>116.08104432909995</v>
      </c>
    </row>
    <row r="152" spans="1:6" ht="12.75" customHeight="1" x14ac:dyDescent="0.2">
      <c r="A152" s="53">
        <v>31</v>
      </c>
      <c r="B152" s="85" t="s">
        <v>349</v>
      </c>
      <c r="C152" s="50" t="s">
        <v>35</v>
      </c>
      <c r="D152" s="51">
        <f t="shared" ref="D152:E152" si="36">D153+D158+D159</f>
        <v>1283843.7700000003</v>
      </c>
      <c r="E152" s="51">
        <f t="shared" si="36"/>
        <v>1570266.95</v>
      </c>
      <c r="F152" s="52">
        <f t="shared" si="31"/>
        <v>122.30981578077835</v>
      </c>
    </row>
    <row r="153" spans="1:6" ht="12.75" customHeight="1" x14ac:dyDescent="0.2">
      <c r="A153" s="53">
        <v>311</v>
      </c>
      <c r="B153" s="85" t="s">
        <v>350</v>
      </c>
      <c r="C153" s="50" t="s">
        <v>351</v>
      </c>
      <c r="D153" s="51">
        <f t="shared" ref="D153:E153" si="37">SUM(D154:D157)</f>
        <v>1052820.58</v>
      </c>
      <c r="E153" s="51">
        <f t="shared" si="37"/>
        <v>1301761.32</v>
      </c>
      <c r="F153" s="52">
        <f t="shared" si="31"/>
        <v>123.64512479419807</v>
      </c>
    </row>
    <row r="154" spans="1:6" ht="12.75" customHeight="1" x14ac:dyDescent="0.2">
      <c r="A154" s="53">
        <v>3111</v>
      </c>
      <c r="B154" s="85" t="s">
        <v>352</v>
      </c>
      <c r="C154" s="50" t="s">
        <v>353</v>
      </c>
      <c r="D154" s="242">
        <v>1007427.09</v>
      </c>
      <c r="E154" s="242">
        <v>1244749.79</v>
      </c>
      <c r="F154" s="52">
        <f t="shared" si="31"/>
        <v>123.55730775514485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27743.05</v>
      </c>
      <c r="E156" s="242">
        <v>32857.17</v>
      </c>
      <c r="F156" s="52">
        <f t="shared" si="31"/>
        <v>118.43387803431851</v>
      </c>
    </row>
    <row r="157" spans="1:6" ht="12.75" customHeight="1" x14ac:dyDescent="0.2">
      <c r="A157" s="53">
        <v>3114</v>
      </c>
      <c r="B157" s="85" t="s">
        <v>358</v>
      </c>
      <c r="C157" s="50" t="s">
        <v>359</v>
      </c>
      <c r="D157" s="242">
        <v>17650.439999999999</v>
      </c>
      <c r="E157" s="242">
        <v>24154.36</v>
      </c>
      <c r="F157" s="52">
        <f t="shared" si="31"/>
        <v>136.84848649665392</v>
      </c>
    </row>
    <row r="158" spans="1:6" ht="12.75" customHeight="1" x14ac:dyDescent="0.2">
      <c r="A158" s="53">
        <v>312</v>
      </c>
      <c r="B158" s="85" t="s">
        <v>360</v>
      </c>
      <c r="C158" s="50" t="s">
        <v>361</v>
      </c>
      <c r="D158" s="242">
        <v>57538.1</v>
      </c>
      <c r="E158" s="242">
        <v>56709.88</v>
      </c>
      <c r="F158" s="52">
        <f t="shared" si="31"/>
        <v>98.560571169364295</v>
      </c>
    </row>
    <row r="159" spans="1:6" ht="12.75" customHeight="1" x14ac:dyDescent="0.2">
      <c r="A159" s="53">
        <v>313</v>
      </c>
      <c r="B159" s="85" t="s">
        <v>362</v>
      </c>
      <c r="C159" s="50" t="s">
        <v>363</v>
      </c>
      <c r="D159" s="51">
        <f t="shared" ref="D159:E159" si="38">SUM(D160:D162)</f>
        <v>173485.09</v>
      </c>
      <c r="E159" s="51">
        <f t="shared" si="38"/>
        <v>211795.75</v>
      </c>
      <c r="F159" s="52">
        <f t="shared" si="31"/>
        <v>122.08296978143771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173485.09</v>
      </c>
      <c r="E161" s="242">
        <v>211795.75</v>
      </c>
      <c r="F161" s="52">
        <f t="shared" si="31"/>
        <v>122.08296978143771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173333.3</v>
      </c>
      <c r="E163" s="51">
        <f t="shared" si="39"/>
        <v>135150.89000000001</v>
      </c>
      <c r="F163" s="52">
        <f t="shared" si="31"/>
        <v>77.97168230224662</v>
      </c>
    </row>
    <row r="164" spans="1:6" ht="12.75" customHeight="1" x14ac:dyDescent="0.2">
      <c r="A164" s="53">
        <v>321</v>
      </c>
      <c r="B164" s="85" t="s">
        <v>371</v>
      </c>
      <c r="C164" s="50" t="s">
        <v>372</v>
      </c>
      <c r="D164" s="51">
        <f t="shared" ref="D164:E164" si="40">SUM(D165:D168)</f>
        <v>70983.03</v>
      </c>
      <c r="E164" s="51">
        <f t="shared" si="40"/>
        <v>63193.51</v>
      </c>
      <c r="F164" s="52">
        <f t="shared" si="31"/>
        <v>89.02622218296402</v>
      </c>
    </row>
    <row r="165" spans="1:6" ht="12.75" customHeight="1" x14ac:dyDescent="0.2">
      <c r="A165" s="53">
        <v>3211</v>
      </c>
      <c r="B165" s="85" t="s">
        <v>373</v>
      </c>
      <c r="C165" s="50" t="s">
        <v>374</v>
      </c>
      <c r="D165" s="242">
        <v>9146.41</v>
      </c>
      <c r="E165" s="242">
        <v>10003.58</v>
      </c>
      <c r="F165" s="52">
        <f t="shared" si="31"/>
        <v>109.37165510839773</v>
      </c>
    </row>
    <row r="166" spans="1:6" ht="12.75" customHeight="1" x14ac:dyDescent="0.2">
      <c r="A166" s="53">
        <v>3212</v>
      </c>
      <c r="B166" s="85" t="s">
        <v>375</v>
      </c>
      <c r="C166" s="50" t="s">
        <v>376</v>
      </c>
      <c r="D166" s="242">
        <v>36174.400000000001</v>
      </c>
      <c r="E166" s="242">
        <v>35847.58</v>
      </c>
      <c r="F166" s="52">
        <f t="shared" si="31"/>
        <v>99.096543411915604</v>
      </c>
    </row>
    <row r="167" spans="1:6" ht="12.75" customHeight="1" x14ac:dyDescent="0.2">
      <c r="A167" s="53">
        <v>3213</v>
      </c>
      <c r="B167" s="85" t="s">
        <v>377</v>
      </c>
      <c r="C167" s="50" t="s">
        <v>378</v>
      </c>
      <c r="D167" s="242">
        <v>22038.6</v>
      </c>
      <c r="E167" s="242">
        <v>17207.599999999999</v>
      </c>
      <c r="F167" s="52">
        <f t="shared" si="31"/>
        <v>78.079369832929487</v>
      </c>
    </row>
    <row r="168" spans="1:6" ht="12.75" customHeight="1" x14ac:dyDescent="0.2">
      <c r="A168" s="53">
        <v>3214</v>
      </c>
      <c r="B168" s="85" t="s">
        <v>379</v>
      </c>
      <c r="C168" s="50" t="s">
        <v>380</v>
      </c>
      <c r="D168" s="242">
        <v>3623.62</v>
      </c>
      <c r="E168" s="242">
        <v>134.75</v>
      </c>
      <c r="F168" s="52">
        <f t="shared" si="31"/>
        <v>3.7186570335741611</v>
      </c>
    </row>
    <row r="169" spans="1:6" ht="12.75" customHeight="1" x14ac:dyDescent="0.2">
      <c r="A169" s="53">
        <v>322</v>
      </c>
      <c r="B169" s="85" t="s">
        <v>381</v>
      </c>
      <c r="C169" s="50" t="s">
        <v>382</v>
      </c>
      <c r="D169" s="51">
        <f t="shared" ref="D169:E169" si="41">SUM(D170:D176)</f>
        <v>43252.789999999994</v>
      </c>
      <c r="E169" s="51">
        <f t="shared" si="41"/>
        <v>32772.400000000001</v>
      </c>
      <c r="F169" s="52">
        <f t="shared" si="31"/>
        <v>75.769447473793036</v>
      </c>
    </row>
    <row r="170" spans="1:6" ht="12.75" customHeight="1" x14ac:dyDescent="0.2">
      <c r="A170" s="53">
        <v>3221</v>
      </c>
      <c r="B170" s="85" t="s">
        <v>383</v>
      </c>
      <c r="C170" s="50" t="s">
        <v>384</v>
      </c>
      <c r="D170" s="242">
        <v>10585.57</v>
      </c>
      <c r="E170" s="242">
        <v>7435.82</v>
      </c>
      <c r="F170" s="52">
        <f t="shared" si="31"/>
        <v>70.244871083937852</v>
      </c>
    </row>
    <row r="171" spans="1:6" ht="12.75" customHeight="1" x14ac:dyDescent="0.2">
      <c r="A171" s="53">
        <v>3222</v>
      </c>
      <c r="B171" s="85" t="s">
        <v>385</v>
      </c>
      <c r="C171" s="50" t="s">
        <v>386</v>
      </c>
      <c r="D171" s="242">
        <v>6594.39</v>
      </c>
      <c r="E171" s="242">
        <v>2136.9699999999998</v>
      </c>
      <c r="F171" s="52">
        <f t="shared" si="31"/>
        <v>32.405878329913754</v>
      </c>
    </row>
    <row r="172" spans="1:6" ht="12.75" customHeight="1" x14ac:dyDescent="0.2">
      <c r="A172" s="53">
        <v>3223</v>
      </c>
      <c r="B172" s="85" t="s">
        <v>387</v>
      </c>
      <c r="C172" s="50" t="s">
        <v>388</v>
      </c>
      <c r="D172" s="242">
        <v>20815.439999999999</v>
      </c>
      <c r="E172" s="242">
        <v>21690.15</v>
      </c>
      <c r="F172" s="52">
        <f t="shared" si="31"/>
        <v>104.20221720030902</v>
      </c>
    </row>
    <row r="173" spans="1:6" ht="12.75" customHeight="1" x14ac:dyDescent="0.2">
      <c r="A173" s="53">
        <v>3224</v>
      </c>
      <c r="B173" s="85" t="s">
        <v>389</v>
      </c>
      <c r="C173" s="50" t="s">
        <v>390</v>
      </c>
      <c r="D173" s="242">
        <v>1654.17</v>
      </c>
      <c r="E173" s="242">
        <v>837.6</v>
      </c>
      <c r="F173" s="52">
        <f t="shared" si="31"/>
        <v>50.635666225357731</v>
      </c>
    </row>
    <row r="174" spans="1:6" ht="12.75" customHeight="1" x14ac:dyDescent="0.2">
      <c r="A174" s="53">
        <v>3225</v>
      </c>
      <c r="B174" s="85" t="s">
        <v>391</v>
      </c>
      <c r="C174" s="50" t="s">
        <v>392</v>
      </c>
      <c r="D174" s="242">
        <v>2606.4699999999998</v>
      </c>
      <c r="E174" s="242">
        <v>476.35</v>
      </c>
      <c r="F174" s="52">
        <f t="shared" si="31"/>
        <v>18.275675530506781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996.75</v>
      </c>
      <c r="E176" s="242">
        <v>195.51</v>
      </c>
      <c r="F176" s="52">
        <f t="shared" si="31"/>
        <v>19.614747930775017</v>
      </c>
    </row>
    <row r="177" spans="1:6" ht="12.75" customHeight="1" x14ac:dyDescent="0.2">
      <c r="A177" s="53">
        <v>323</v>
      </c>
      <c r="B177" s="85" t="s">
        <v>397</v>
      </c>
      <c r="C177" s="50" t="s">
        <v>398</v>
      </c>
      <c r="D177" s="51">
        <f t="shared" ref="D177:E177" si="42">SUM(D178:D186)</f>
        <v>35718.620000000003</v>
      </c>
      <c r="E177" s="51">
        <f t="shared" si="42"/>
        <v>25801.69</v>
      </c>
      <c r="F177" s="52">
        <f t="shared" si="31"/>
        <v>72.235965443233795</v>
      </c>
    </row>
    <row r="178" spans="1:6" ht="12.75" customHeight="1" x14ac:dyDescent="0.2">
      <c r="A178" s="53">
        <v>3231</v>
      </c>
      <c r="B178" s="85" t="s">
        <v>399</v>
      </c>
      <c r="C178" s="50" t="s">
        <v>400</v>
      </c>
      <c r="D178" s="242">
        <v>5618.09</v>
      </c>
      <c r="E178" s="242">
        <v>7702.74</v>
      </c>
      <c r="F178" s="52">
        <f t="shared" si="31"/>
        <v>137.1060271373367</v>
      </c>
    </row>
    <row r="179" spans="1:6" ht="12.75" customHeight="1" x14ac:dyDescent="0.2">
      <c r="A179" s="53">
        <v>3232</v>
      </c>
      <c r="B179" s="85" t="s">
        <v>401</v>
      </c>
      <c r="C179" s="50" t="s">
        <v>402</v>
      </c>
      <c r="D179" s="242">
        <v>7445.03</v>
      </c>
      <c r="E179" s="242">
        <v>3727.95</v>
      </c>
      <c r="F179" s="52">
        <f t="shared" si="31"/>
        <v>50.073001720610932</v>
      </c>
    </row>
    <row r="180" spans="1:6" ht="12.75" customHeight="1" x14ac:dyDescent="0.2">
      <c r="A180" s="53">
        <v>3233</v>
      </c>
      <c r="B180" s="85" t="s">
        <v>403</v>
      </c>
      <c r="C180" s="50" t="s">
        <v>404</v>
      </c>
      <c r="D180" s="242">
        <v>1181.76</v>
      </c>
      <c r="E180" s="242">
        <v>254.88</v>
      </c>
      <c r="F180" s="52">
        <f t="shared" si="31"/>
        <v>21.567831031681557</v>
      </c>
    </row>
    <row r="181" spans="1:6" ht="12.75" customHeight="1" x14ac:dyDescent="0.2">
      <c r="A181" s="53">
        <v>3234</v>
      </c>
      <c r="B181" s="85" t="s">
        <v>405</v>
      </c>
      <c r="C181" s="50" t="s">
        <v>406</v>
      </c>
      <c r="D181" s="242">
        <v>1642.62</v>
      </c>
      <c r="E181" s="242">
        <v>2169.9</v>
      </c>
      <c r="F181" s="52">
        <f t="shared" si="31"/>
        <v>132.09993790408006</v>
      </c>
    </row>
    <row r="182" spans="1:6" ht="12.75" customHeight="1" x14ac:dyDescent="0.2">
      <c r="A182" s="53">
        <v>3235</v>
      </c>
      <c r="B182" s="85" t="s">
        <v>407</v>
      </c>
      <c r="C182" s="50" t="s">
        <v>408</v>
      </c>
      <c r="D182" s="242">
        <v>2493.1799999999998</v>
      </c>
      <c r="E182" s="242">
        <v>1970.81</v>
      </c>
      <c r="F182" s="52">
        <f t="shared" si="31"/>
        <v>79.048043061471702</v>
      </c>
    </row>
    <row r="183" spans="1:6" ht="12.75" customHeight="1" x14ac:dyDescent="0.2">
      <c r="A183" s="53">
        <v>3236</v>
      </c>
      <c r="B183" s="85" t="s">
        <v>409</v>
      </c>
      <c r="C183" s="50" t="s">
        <v>410</v>
      </c>
      <c r="D183" s="242">
        <v>3185.4</v>
      </c>
      <c r="E183" s="242">
        <v>2759.57</v>
      </c>
      <c r="F183" s="52">
        <f t="shared" si="31"/>
        <v>86.631820179569289</v>
      </c>
    </row>
    <row r="184" spans="1:6" ht="12.75" customHeight="1" x14ac:dyDescent="0.2">
      <c r="A184" s="53">
        <v>3237</v>
      </c>
      <c r="B184" s="85" t="s">
        <v>411</v>
      </c>
      <c r="C184" s="50" t="s">
        <v>412</v>
      </c>
      <c r="D184" s="242">
        <v>9796.56</v>
      </c>
      <c r="E184" s="242">
        <v>2083.79</v>
      </c>
      <c r="F184" s="52">
        <f t="shared" si="31"/>
        <v>21.270629690421945</v>
      </c>
    </row>
    <row r="185" spans="1:6" ht="12.75" customHeight="1" x14ac:dyDescent="0.2">
      <c r="A185" s="53">
        <v>3238</v>
      </c>
      <c r="B185" s="85" t="s">
        <v>413</v>
      </c>
      <c r="C185" s="50" t="s">
        <v>414</v>
      </c>
      <c r="D185" s="242">
        <v>1572.25</v>
      </c>
      <c r="E185" s="242">
        <v>2230.96</v>
      </c>
      <c r="F185" s="52">
        <f t="shared" si="31"/>
        <v>141.89600890443631</v>
      </c>
    </row>
    <row r="186" spans="1:6" ht="12.75" customHeight="1" x14ac:dyDescent="0.2">
      <c r="A186" s="53">
        <v>3239</v>
      </c>
      <c r="B186" s="85" t="s">
        <v>415</v>
      </c>
      <c r="C186" s="50" t="s">
        <v>416</v>
      </c>
      <c r="D186" s="242">
        <v>2783.73</v>
      </c>
      <c r="E186" s="242">
        <v>2901.09</v>
      </c>
      <c r="F186" s="52">
        <f t="shared" si="31"/>
        <v>104.21592611352395</v>
      </c>
    </row>
    <row r="187" spans="1:6" ht="12.75" customHeight="1" x14ac:dyDescent="0.2">
      <c r="A187" s="53">
        <v>324</v>
      </c>
      <c r="B187" s="85" t="s">
        <v>417</v>
      </c>
      <c r="C187" s="50" t="s">
        <v>418</v>
      </c>
      <c r="D187" s="242">
        <v>16173</v>
      </c>
      <c r="E187" s="242">
        <v>6709</v>
      </c>
      <c r="F187" s="52">
        <f t="shared" si="31"/>
        <v>41.482718110430966</v>
      </c>
    </row>
    <row r="188" spans="1:6" ht="12.75" customHeight="1" x14ac:dyDescent="0.2">
      <c r="A188" s="53">
        <v>329</v>
      </c>
      <c r="B188" s="85" t="s">
        <v>419</v>
      </c>
      <c r="C188" s="50" t="s">
        <v>420</v>
      </c>
      <c r="D188" s="51">
        <f t="shared" ref="D188:E188" si="43">SUM(D189:D195)</f>
        <v>7205.86</v>
      </c>
      <c r="E188" s="51">
        <f t="shared" si="43"/>
        <v>6674.29</v>
      </c>
      <c r="F188" s="52">
        <f t="shared" si="31"/>
        <v>92.623087320597406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681.8</v>
      </c>
      <c r="E190" s="242">
        <v>681.8</v>
      </c>
      <c r="F190" s="52">
        <f t="shared" si="31"/>
        <v>100</v>
      </c>
    </row>
    <row r="191" spans="1:6" ht="12.75" customHeight="1" x14ac:dyDescent="0.2">
      <c r="A191" s="53">
        <v>3293</v>
      </c>
      <c r="B191" s="85" t="s">
        <v>425</v>
      </c>
      <c r="C191" s="50" t="s">
        <v>426</v>
      </c>
      <c r="D191" s="242">
        <v>1696.78</v>
      </c>
      <c r="E191" s="242">
        <v>1754.48</v>
      </c>
      <c r="F191" s="52">
        <f t="shared" si="31"/>
        <v>103.40055870531242</v>
      </c>
    </row>
    <row r="192" spans="1:6" ht="12.75" customHeight="1" x14ac:dyDescent="0.2">
      <c r="A192" s="53">
        <v>3294</v>
      </c>
      <c r="B192" s="85" t="s">
        <v>427</v>
      </c>
      <c r="C192" s="50" t="s">
        <v>428</v>
      </c>
      <c r="D192" s="242">
        <v>35</v>
      </c>
      <c r="E192" s="242">
        <v>60</v>
      </c>
      <c r="F192" s="52">
        <f t="shared" si="31"/>
        <v>171.42857142857142</v>
      </c>
    </row>
    <row r="193" spans="1:6" ht="12.75" customHeight="1" x14ac:dyDescent="0.2">
      <c r="A193" s="53">
        <v>3295</v>
      </c>
      <c r="B193" s="85" t="s">
        <v>429</v>
      </c>
      <c r="C193" s="50" t="s">
        <v>430</v>
      </c>
      <c r="D193" s="242">
        <v>3439.54</v>
      </c>
      <c r="E193" s="242">
        <v>2968</v>
      </c>
      <c r="F193" s="52">
        <f t="shared" si="31"/>
        <v>86.29060862789791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1352.74</v>
      </c>
      <c r="E195" s="242">
        <v>1210.01</v>
      </c>
      <c r="F195" s="52">
        <f t="shared" si="31"/>
        <v>89.448822390111914</v>
      </c>
    </row>
    <row r="196" spans="1:6" ht="12.75" customHeight="1" x14ac:dyDescent="0.2">
      <c r="A196" s="53">
        <v>34</v>
      </c>
      <c r="B196" s="232" t="s">
        <v>435</v>
      </c>
      <c r="C196" s="50" t="s">
        <v>436</v>
      </c>
      <c r="D196" s="51">
        <f t="shared" ref="D196:E196" si="44">D197+D202+D210</f>
        <v>672.84</v>
      </c>
      <c r="E196" s="51">
        <f t="shared" si="44"/>
        <v>93.42</v>
      </c>
      <c r="F196" s="52">
        <f t="shared" si="31"/>
        <v>13.884430176565008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672.84</v>
      </c>
      <c r="E210" s="51">
        <f t="shared" si="47"/>
        <v>93.42</v>
      </c>
      <c r="F210" s="52">
        <f t="shared" si="31"/>
        <v>13.884430176565008</v>
      </c>
    </row>
    <row r="211" spans="1:6" ht="12.75" customHeight="1" x14ac:dyDescent="0.2">
      <c r="A211" s="53">
        <v>3431</v>
      </c>
      <c r="B211" s="232" t="s">
        <v>465</v>
      </c>
      <c r="C211" s="50" t="s">
        <v>466</v>
      </c>
      <c r="D211" s="242">
        <v>626.57000000000005</v>
      </c>
      <c r="E211" s="242">
        <v>93.06</v>
      </c>
      <c r="F211" s="52">
        <f t="shared" si="31"/>
        <v>14.852291044895221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46.27</v>
      </c>
      <c r="E213" s="242">
        <v>0.36</v>
      </c>
      <c r="F213" s="52">
        <f t="shared" si="31"/>
        <v>0.77804192781499881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16000</v>
      </c>
      <c r="E224" s="51">
        <f t="shared" si="51"/>
        <v>4000</v>
      </c>
      <c r="F224" s="52">
        <f t="shared" ref="F224:F235" si="52">IF(D224&lt;&gt;0,IF(E224/D224&gt;=100,"&gt;&gt;100",E224/D224*100),"-")</f>
        <v>25</v>
      </c>
    </row>
    <row r="225" spans="1:6" ht="12.75" customHeight="1" x14ac:dyDescent="0.2">
      <c r="A225" s="53">
        <v>361</v>
      </c>
      <c r="B225" s="85" t="s">
        <v>493</v>
      </c>
      <c r="C225" s="50" t="s">
        <v>494</v>
      </c>
      <c r="D225" s="51">
        <f t="shared" ref="D225:E225" si="53">SUM(D226:D227)</f>
        <v>16000</v>
      </c>
      <c r="E225" s="51">
        <f t="shared" si="53"/>
        <v>4000</v>
      </c>
      <c r="F225" s="52">
        <f t="shared" si="52"/>
        <v>25</v>
      </c>
    </row>
    <row r="226" spans="1:6" ht="12.75" customHeight="1" x14ac:dyDescent="0.2">
      <c r="A226" s="53">
        <v>3611</v>
      </c>
      <c r="B226" s="85" t="s">
        <v>495</v>
      </c>
      <c r="C226" s="50" t="s">
        <v>496</v>
      </c>
      <c r="D226" s="242">
        <v>16000</v>
      </c>
      <c r="E226" s="242">
        <v>4000</v>
      </c>
      <c r="F226" s="52">
        <f t="shared" si="52"/>
        <v>25</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385.75</v>
      </c>
      <c r="E252" s="51">
        <f t="shared" si="63"/>
        <v>964.32</v>
      </c>
      <c r="F252" s="52">
        <f t="shared" ref="F252:F258" si="64">IF(D252&lt;&gt;0,IF(E252/D252&gt;=100,"&gt;&gt;100",E252/D252*100),"-")</f>
        <v>249.9857420609203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385.75</v>
      </c>
      <c r="E259" s="51">
        <f t="shared" si="66"/>
        <v>964.32</v>
      </c>
      <c r="F259" s="52">
        <f t="shared" ref="F259:F262" si="67">IF(D259&lt;&gt;0,IF(E259/D259&gt;=100,"&gt;&gt;100",E259/D259*100),"-")</f>
        <v>249.9857420609203</v>
      </c>
    </row>
    <row r="260" spans="1:6" ht="12.75" customHeight="1" x14ac:dyDescent="0.2">
      <c r="A260" s="53">
        <v>3721</v>
      </c>
      <c r="B260" s="85" t="s">
        <v>559</v>
      </c>
      <c r="C260" s="50" t="s">
        <v>560</v>
      </c>
      <c r="D260" s="242">
        <v>100</v>
      </c>
      <c r="E260" s="242">
        <v>200</v>
      </c>
      <c r="F260" s="52">
        <f t="shared" si="67"/>
        <v>200</v>
      </c>
    </row>
    <row r="261" spans="1:6" ht="12.75" customHeight="1" x14ac:dyDescent="0.2">
      <c r="A261" s="53">
        <v>3722</v>
      </c>
      <c r="B261" s="85" t="s">
        <v>561</v>
      </c>
      <c r="C261" s="50" t="s">
        <v>562</v>
      </c>
      <c r="D261" s="242">
        <v>285.75</v>
      </c>
      <c r="E261" s="242">
        <v>764.32</v>
      </c>
      <c r="F261" s="52">
        <f t="shared" si="67"/>
        <v>267.47856517935259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832.57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832.57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832.57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1474235.6600000004</v>
      </c>
      <c r="E289" s="51">
        <f t="shared" si="79"/>
        <v>1711308.15</v>
      </c>
      <c r="F289" s="52">
        <f t="shared" si="76"/>
        <v>116.08104432909995</v>
      </c>
    </row>
    <row r="290" spans="1:6" ht="12.75" customHeight="1" x14ac:dyDescent="0.2">
      <c r="A290" s="53" t="s">
        <v>608</v>
      </c>
      <c r="B290" s="85" t="s">
        <v>619</v>
      </c>
      <c r="C290" s="50" t="s">
        <v>620</v>
      </c>
      <c r="D290" s="51">
        <f>IF(D6&gt;=D289,D6-D289,0)</f>
        <v>73557.659999999451</v>
      </c>
      <c r="E290" s="51">
        <f>IF(E6&gt;=E289,E6-E289,0)</f>
        <v>12358.910000000149</v>
      </c>
      <c r="F290" s="52">
        <f t="shared" si="76"/>
        <v>16.801662804390787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73600.67</v>
      </c>
      <c r="E292" s="242">
        <v>39317.9</v>
      </c>
      <c r="F292" s="52">
        <f t="shared" si="76"/>
        <v>53.420573481192498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11.4</v>
      </c>
      <c r="E294" s="242"/>
      <c r="F294" s="52">
        <f t="shared" si="76"/>
        <v>0</v>
      </c>
    </row>
    <row r="295" spans="1:6" ht="24" x14ac:dyDescent="0.2">
      <c r="A295" s="53">
        <v>9661</v>
      </c>
      <c r="B295" s="85" t="s">
        <v>629</v>
      </c>
      <c r="C295" s="50" t="s">
        <v>630</v>
      </c>
      <c r="D295" s="242">
        <v>11.4</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104735.98</v>
      </c>
      <c r="E350" s="51">
        <f t="shared" si="95"/>
        <v>2603.6800000000003</v>
      </c>
      <c r="F350" s="52">
        <f t="shared" si="81"/>
        <v>2.4859460903502315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4107.3</v>
      </c>
      <c r="E363" s="51">
        <f t="shared" si="99"/>
        <v>2570.9300000000003</v>
      </c>
      <c r="F363" s="52">
        <f t="shared" si="81"/>
        <v>62.594161614686051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2968.16</v>
      </c>
      <c r="E369" s="51">
        <f t="shared" si="101"/>
        <v>2030.93</v>
      </c>
      <c r="F369" s="52">
        <f t="shared" si="81"/>
        <v>68.423872028462085</v>
      </c>
    </row>
    <row r="370" spans="1:6" ht="12.75" customHeight="1" x14ac:dyDescent="0.2">
      <c r="A370" s="53">
        <v>4221</v>
      </c>
      <c r="B370" s="85" t="s">
        <v>674</v>
      </c>
      <c r="C370" s="50" t="s">
        <v>766</v>
      </c>
      <c r="D370" s="242">
        <v>2316.6799999999998</v>
      </c>
      <c r="E370" s="242">
        <v>1900.03</v>
      </c>
      <c r="F370" s="52">
        <f t="shared" si="81"/>
        <v>82.015211423243613</v>
      </c>
    </row>
    <row r="371" spans="1:6" ht="12.75" customHeight="1" x14ac:dyDescent="0.2">
      <c r="A371" s="53">
        <v>4222</v>
      </c>
      <c r="B371" s="85" t="s">
        <v>767</v>
      </c>
      <c r="C371" s="50" t="s">
        <v>768</v>
      </c>
      <c r="D371" s="242">
        <v>651.48</v>
      </c>
      <c r="E371" s="242"/>
      <c r="F371" s="52">
        <f t="shared" si="81"/>
        <v>0</v>
      </c>
    </row>
    <row r="372" spans="1:6" ht="12.75" customHeight="1" x14ac:dyDescent="0.2">
      <c r="A372" s="53">
        <v>4223</v>
      </c>
      <c r="B372" s="85" t="s">
        <v>678</v>
      </c>
      <c r="C372" s="50" t="s">
        <v>769</v>
      </c>
      <c r="D372" s="242">
        <v>0</v>
      </c>
      <c r="E372" s="242">
        <v>130.9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1139.1400000000001</v>
      </c>
      <c r="E383" s="51">
        <f t="shared" si="103"/>
        <v>540</v>
      </c>
      <c r="F383" s="52">
        <f t="shared" si="81"/>
        <v>47.404182102287685</v>
      </c>
    </row>
    <row r="384" spans="1:6" ht="12.75" customHeight="1" x14ac:dyDescent="0.2">
      <c r="A384" s="53">
        <v>4241</v>
      </c>
      <c r="B384" s="85" t="s">
        <v>783</v>
      </c>
      <c r="C384" s="50" t="s">
        <v>784</v>
      </c>
      <c r="D384" s="242">
        <v>1139.1400000000001</v>
      </c>
      <c r="E384" s="242">
        <v>540</v>
      </c>
      <c r="F384" s="52">
        <f t="shared" si="81"/>
        <v>47.404182102287685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100628.68</v>
      </c>
      <c r="E402" s="51">
        <f t="shared" si="109"/>
        <v>32.75</v>
      </c>
      <c r="F402" s="52">
        <f t="shared" si="81"/>
        <v>3.2545393619393598E-2</v>
      </c>
    </row>
    <row r="403" spans="1:6" ht="12.75" customHeight="1" x14ac:dyDescent="0.2">
      <c r="A403" s="53">
        <v>451</v>
      </c>
      <c r="B403" s="85" t="s">
        <v>811</v>
      </c>
      <c r="C403" s="50" t="s">
        <v>812</v>
      </c>
      <c r="D403" s="242">
        <v>100628.68</v>
      </c>
      <c r="E403" s="242">
        <v>32.75</v>
      </c>
      <c r="F403" s="52">
        <f t="shared" si="81"/>
        <v>3.2545393619393598E-2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104735.98</v>
      </c>
      <c r="E408" s="51">
        <f t="shared" si="111"/>
        <v>2603.6800000000003</v>
      </c>
      <c r="F408" s="52">
        <f t="shared" si="81"/>
        <v>2.4859460903502315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1547793.3199999998</v>
      </c>
      <c r="E412" s="51">
        <f>E6+E298</f>
        <v>1723667.06</v>
      </c>
      <c r="F412" s="52">
        <f t="shared" si="81"/>
        <v>111.3628698177868</v>
      </c>
    </row>
    <row r="413" spans="1:6" ht="12.75" customHeight="1" x14ac:dyDescent="0.2">
      <c r="A413" s="53" t="s">
        <v>608</v>
      </c>
      <c r="B413" s="85" t="s">
        <v>831</v>
      </c>
      <c r="C413" s="50" t="s">
        <v>832</v>
      </c>
      <c r="D413" s="51">
        <f t="shared" ref="D413:E413" si="112">D289+D350</f>
        <v>1578971.6400000004</v>
      </c>
      <c r="E413" s="51">
        <f t="shared" si="112"/>
        <v>1713911.8299999998</v>
      </c>
      <c r="F413" s="52">
        <f t="shared" si="81"/>
        <v>108.54608066298135</v>
      </c>
    </row>
    <row r="414" spans="1:6" ht="12.75" customHeight="1" x14ac:dyDescent="0.2">
      <c r="A414" s="53" t="s">
        <v>608</v>
      </c>
      <c r="B414" s="85" t="s">
        <v>833</v>
      </c>
      <c r="C414" s="50" t="s">
        <v>834</v>
      </c>
      <c r="D414" s="51">
        <f t="shared" ref="D414:E414" si="113">IF(D412&gt;=D413,D412-D413,0)</f>
        <v>0</v>
      </c>
      <c r="E414" s="51">
        <f t="shared" si="113"/>
        <v>9755.2300000002142</v>
      </c>
      <c r="F414" s="52" t="str">
        <f t="shared" si="81"/>
        <v>-</v>
      </c>
    </row>
    <row r="415" spans="1:6" ht="12.75" customHeight="1" x14ac:dyDescent="0.2">
      <c r="A415" s="53" t="s">
        <v>608</v>
      </c>
      <c r="B415" s="85" t="s">
        <v>835</v>
      </c>
      <c r="C415" s="50" t="s">
        <v>836</v>
      </c>
      <c r="D415" s="51">
        <f t="shared" ref="D415:E415" si="114">IF(D413&gt;=D412,D413-D412,0)</f>
        <v>31178.320000000531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73600.67</v>
      </c>
      <c r="E416" s="51">
        <f t="shared" si="115"/>
        <v>39317.9</v>
      </c>
      <c r="F416" s="52">
        <f t="shared" si="81"/>
        <v>53.420573481192498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11.4</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376.27</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376.27</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376.27</v>
      </c>
      <c r="E612" s="51">
        <f t="shared" si="172"/>
        <v>0</v>
      </c>
      <c r="F612" s="52">
        <f t="shared" si="119"/>
        <v>0</v>
      </c>
    </row>
    <row r="613" spans="1:6" ht="24" x14ac:dyDescent="0.2">
      <c r="A613" s="53">
        <v>5453</v>
      </c>
      <c r="B613" s="232" t="s">
        <v>1223</v>
      </c>
      <c r="C613" s="50" t="s">
        <v>1224</v>
      </c>
      <c r="D613" s="242">
        <v>376.27</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376.27</v>
      </c>
      <c r="E636" s="51">
        <f t="shared" si="179"/>
        <v>0</v>
      </c>
      <c r="F636" s="52">
        <f t="shared" si="119"/>
        <v>0</v>
      </c>
    </row>
    <row r="637" spans="1:6" ht="12.75" customHeight="1" x14ac:dyDescent="0.2">
      <c r="A637" s="53">
        <v>92213</v>
      </c>
      <c r="B637" s="85" t="s">
        <v>1271</v>
      </c>
      <c r="C637" s="50" t="s">
        <v>1272</v>
      </c>
      <c r="D637" s="242">
        <v>334.46</v>
      </c>
      <c r="E637" s="242">
        <v>0</v>
      </c>
      <c r="F637" s="52">
        <f t="shared" si="119"/>
        <v>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1547793.3199999998</v>
      </c>
      <c r="E639" s="51">
        <f t="shared" si="180"/>
        <v>1723667.06</v>
      </c>
      <c r="F639" s="52">
        <f t="shared" si="119"/>
        <v>111.3628698177868</v>
      </c>
    </row>
    <row r="640" spans="1:6" ht="12.75" customHeight="1" x14ac:dyDescent="0.2">
      <c r="A640" s="53" t="s">
        <v>608</v>
      </c>
      <c r="B640" s="85" t="s">
        <v>1277</v>
      </c>
      <c r="C640" s="50" t="s">
        <v>1278</v>
      </c>
      <c r="D640" s="51">
        <f t="shared" ref="D640:E640" si="181">D413+D528</f>
        <v>1579347.9100000004</v>
      </c>
      <c r="E640" s="51">
        <f t="shared" si="181"/>
        <v>1713911.8299999998</v>
      </c>
      <c r="F640" s="52">
        <f t="shared" si="119"/>
        <v>108.52022022177492</v>
      </c>
    </row>
    <row r="641" spans="1:6" ht="12.75" customHeight="1" x14ac:dyDescent="0.2">
      <c r="A641" s="53" t="s">
        <v>608</v>
      </c>
      <c r="B641" s="85" t="s">
        <v>1279</v>
      </c>
      <c r="C641" s="50" t="s">
        <v>1280</v>
      </c>
      <c r="D641" s="51">
        <f t="shared" ref="D641:E641" si="182">IF(D639&gt;=D640,D639-D640,0)</f>
        <v>0</v>
      </c>
      <c r="E641" s="51">
        <f t="shared" si="182"/>
        <v>9755.2300000002142</v>
      </c>
      <c r="F641" s="52" t="str">
        <f t="shared" si="119"/>
        <v>-</v>
      </c>
    </row>
    <row r="642" spans="1:6" ht="12.75" customHeight="1" x14ac:dyDescent="0.2">
      <c r="A642" s="53" t="s">
        <v>608</v>
      </c>
      <c r="B642" s="85" t="s">
        <v>1281</v>
      </c>
      <c r="C642" s="50" t="s">
        <v>1282</v>
      </c>
      <c r="D642" s="51">
        <f t="shared" ref="D642:E642" si="183">IF(D640&gt;=D639,D640-D639,0)</f>
        <v>31554.590000000549</v>
      </c>
      <c r="E642" s="51">
        <f t="shared" si="183"/>
        <v>0</v>
      </c>
      <c r="F642" s="52">
        <f t="shared" si="119"/>
        <v>0</v>
      </c>
    </row>
    <row r="643" spans="1:6" ht="24" x14ac:dyDescent="0.2">
      <c r="A643" s="60" t="s">
        <v>1283</v>
      </c>
      <c r="B643" s="85" t="s">
        <v>1284</v>
      </c>
      <c r="C643" s="61" t="s">
        <v>1283</v>
      </c>
      <c r="D643" s="51">
        <f t="shared" ref="D643:E643" si="184">IF(D416-D417+D637-D638&gt;=0,D416-D417+D637-D638,0)</f>
        <v>73935.13</v>
      </c>
      <c r="E643" s="51">
        <f t="shared" si="184"/>
        <v>39317.9</v>
      </c>
      <c r="F643" s="52">
        <f t="shared" si="119"/>
        <v>53.178915084074376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42380.539999999455</v>
      </c>
      <c r="E645" s="51">
        <f t="shared" si="186"/>
        <v>49073.130000000216</v>
      </c>
      <c r="F645" s="52">
        <f t="shared" si="119"/>
        <v>115.79165815254086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113250.16</v>
      </c>
      <c r="E647" s="243">
        <v>136801.29999999999</v>
      </c>
      <c r="F647" s="57">
        <f t="shared" si="119"/>
        <v>120.79567922906244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78051.33</v>
      </c>
      <c r="E649" s="242">
        <v>48094.47</v>
      </c>
      <c r="F649" s="52">
        <f t="shared" ref="F649:F724" si="188">IF(D649&lt;&gt;0,IF(E649/D649&gt;=100,"&gt;&gt;100",E649/D649*100),"-")</f>
        <v>61.619026863475611</v>
      </c>
    </row>
    <row r="650" spans="1:6" ht="12.75" customHeight="1" x14ac:dyDescent="0.2">
      <c r="A650" s="53" t="s">
        <v>1296</v>
      </c>
      <c r="B650" s="85" t="s">
        <v>1297</v>
      </c>
      <c r="C650" s="50" t="s">
        <v>1296</v>
      </c>
      <c r="D650" s="242">
        <v>283070.46999999997</v>
      </c>
      <c r="E650" s="242">
        <v>192672.22</v>
      </c>
      <c r="F650" s="52">
        <f t="shared" si="188"/>
        <v>68.065107603770898</v>
      </c>
    </row>
    <row r="651" spans="1:6" ht="12.75" customHeight="1" x14ac:dyDescent="0.2">
      <c r="A651" s="53" t="s">
        <v>1298</v>
      </c>
      <c r="B651" s="85" t="s">
        <v>1299</v>
      </c>
      <c r="C651" s="50" t="s">
        <v>1298</v>
      </c>
      <c r="D651" s="242">
        <v>313027.33</v>
      </c>
      <c r="E651" s="242">
        <v>240766.69</v>
      </c>
      <c r="F651" s="52">
        <f t="shared" si="188"/>
        <v>76.915549195017576</v>
      </c>
    </row>
    <row r="652" spans="1:6" ht="24" x14ac:dyDescent="0.2">
      <c r="A652" s="53">
        <v>11</v>
      </c>
      <c r="B652" s="85" t="s">
        <v>1300</v>
      </c>
      <c r="C652" s="50" t="s">
        <v>1301</v>
      </c>
      <c r="D652" s="51">
        <f t="shared" ref="D652:E652" si="189">+D649+D650-D651</f>
        <v>48094.469999999972</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72</v>
      </c>
      <c r="F654" s="52">
        <f t="shared" si="188"/>
        <v>93.506493506493499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52</v>
      </c>
      <c r="F656" s="52">
        <f t="shared" si="188"/>
        <v>94.545454545454547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1279795.1299999999</v>
      </c>
      <c r="E675" s="242">
        <v>1568954.44</v>
      </c>
      <c r="F675" s="52">
        <f t="shared" si="188"/>
        <v>122.59418739935353</v>
      </c>
    </row>
    <row r="676" spans="1:6" ht="24" x14ac:dyDescent="0.2">
      <c r="A676" s="53">
        <v>63613</v>
      </c>
      <c r="B676" s="232" t="s">
        <v>1349</v>
      </c>
      <c r="C676" s="50" t="s">
        <v>1350</v>
      </c>
      <c r="D676" s="242">
        <v>0</v>
      </c>
      <c r="E676" s="242">
        <v>200</v>
      </c>
      <c r="F676" s="52" t="str">
        <f t="shared" si="188"/>
        <v>-</v>
      </c>
    </row>
    <row r="677" spans="1:6" ht="24" x14ac:dyDescent="0.2">
      <c r="A677" s="53">
        <v>63622</v>
      </c>
      <c r="B677" s="232" t="s">
        <v>1351</v>
      </c>
      <c r="C677" s="50" t="s">
        <v>1352</v>
      </c>
      <c r="D677" s="242">
        <v>101615.24</v>
      </c>
      <c r="E677" s="242">
        <v>540</v>
      </c>
      <c r="F677" s="52">
        <f t="shared" si="188"/>
        <v>0.53141635053954506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39385.599999999999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49567.28</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2834.74</v>
      </c>
      <c r="E710" s="242">
        <v>3211.45</v>
      </c>
      <c r="F710" s="52">
        <f t="shared" si="188"/>
        <v>113.28904943663265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2208.61</v>
      </c>
      <c r="E716" s="242"/>
      <c r="F716" s="52">
        <f t="shared" si="188"/>
        <v>0</v>
      </c>
    </row>
    <row r="717" spans="1:6" ht="12.75" customHeight="1" x14ac:dyDescent="0.2">
      <c r="A717" s="53">
        <v>31215</v>
      </c>
      <c r="B717" s="85" t="s">
        <v>1413</v>
      </c>
      <c r="C717" s="50" t="s">
        <v>1414</v>
      </c>
      <c r="D717" s="242">
        <v>959.65</v>
      </c>
      <c r="E717" s="242">
        <v>2207.1999999999998</v>
      </c>
      <c r="F717" s="52">
        <f t="shared" si="188"/>
        <v>230.00052102328974</v>
      </c>
    </row>
    <row r="718" spans="1:6" ht="12.75" customHeight="1" x14ac:dyDescent="0.2">
      <c r="A718" s="53">
        <v>32121</v>
      </c>
      <c r="B718" s="85" t="s">
        <v>1415</v>
      </c>
      <c r="C718" s="50" t="s">
        <v>1416</v>
      </c>
      <c r="D718" s="242">
        <v>36174.400000000001</v>
      </c>
      <c r="E718" s="242">
        <v>35847.58</v>
      </c>
      <c r="F718" s="52">
        <f t="shared" si="188"/>
        <v>99.096543411915604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3185.4</v>
      </c>
      <c r="E720" s="242">
        <v>2759.57</v>
      </c>
      <c r="F720" s="52">
        <f t="shared" si="188"/>
        <v>86.631820179569289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2519.64</v>
      </c>
      <c r="E722" s="242">
        <v>1658.79</v>
      </c>
      <c r="F722" s="52">
        <f t="shared" si="188"/>
        <v>65.834404914987857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100</v>
      </c>
      <c r="E819" s="242">
        <v>200</v>
      </c>
      <c r="F819" s="52">
        <f t="shared" si="190"/>
        <v>200</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285.75</v>
      </c>
      <c r="E828" s="242">
        <v>764.32</v>
      </c>
      <c r="F828" s="52">
        <f t="shared" si="190"/>
        <v>267.47856517935259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zoomScaleNormal="100" workbookViewId="0">
      <selection activeCell="C178" sqref="C1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1961199.71</v>
      </c>
      <c r="E6" s="229">
        <f t="shared" si="0"/>
        <v>1984719.6099999999</v>
      </c>
      <c r="F6" s="230">
        <f t="shared" ref="F6:F260" si="1">IF(D6&gt;0,IF(E6/D6&gt;=100,"&gt;&gt;100",E6/D6*100),"-")</f>
        <v>101.19926083407384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1789610.06</v>
      </c>
      <c r="E7" s="104">
        <f t="shared" si="2"/>
        <v>1784366.75</v>
      </c>
      <c r="F7" s="93">
        <f t="shared" si="1"/>
        <v>99.707013828476136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1789610.06</v>
      </c>
      <c r="E12" s="104">
        <f t="shared" si="3"/>
        <v>1784366.75</v>
      </c>
      <c r="F12" s="93">
        <f t="shared" si="1"/>
        <v>99.707013828476136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1731749.73</v>
      </c>
      <c r="E13" s="104">
        <f t="shared" si="4"/>
        <v>1704301.8299999998</v>
      </c>
      <c r="F13" s="93">
        <f t="shared" si="1"/>
        <v>98.415019241839289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2398278.38</v>
      </c>
      <c r="E15" s="247">
        <v>2398311.13</v>
      </c>
      <c r="F15" s="93">
        <f t="shared" si="1"/>
        <v>100.0013655629085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666528.65</v>
      </c>
      <c r="E18" s="247">
        <v>694009.3</v>
      </c>
      <c r="F18" s="93">
        <f t="shared" si="1"/>
        <v>104.12295105394193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31413.180000000022</v>
      </c>
      <c r="E19" s="104">
        <f t="shared" si="5"/>
        <v>53095.820000000065</v>
      </c>
      <c r="F19" s="93">
        <f t="shared" si="1"/>
        <v>169.02402112743769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183641.64</v>
      </c>
      <c r="E20" s="247">
        <v>254676.43</v>
      </c>
      <c r="F20" s="93">
        <f t="shared" si="1"/>
        <v>138.68119997185821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8274.51</v>
      </c>
      <c r="E21" s="247">
        <v>8274.51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25081.86</v>
      </c>
      <c r="E22" s="247">
        <v>25212.76</v>
      </c>
      <c r="F22" s="93">
        <f t="shared" si="1"/>
        <v>100.52189111971759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2381.5100000000002</v>
      </c>
      <c r="E23" s="247">
        <v>2381.5100000000002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8093.17</v>
      </c>
      <c r="E24" s="247">
        <v>8093.17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22773.07</v>
      </c>
      <c r="E25" s="247">
        <v>22773.07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553.34</v>
      </c>
      <c r="E26" s="247">
        <v>553.34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219385.92</v>
      </c>
      <c r="E28" s="247">
        <v>268868.96999999997</v>
      </c>
      <c r="F28" s="93">
        <f t="shared" si="1"/>
        <v>122.55525331798867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26429.099999999991</v>
      </c>
      <c r="E35" s="104">
        <f t="shared" si="7"/>
        <v>26969.099999999991</v>
      </c>
      <c r="F35" s="93">
        <f t="shared" si="1"/>
        <v>102.04320237919566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83888.54</v>
      </c>
      <c r="E36" s="247">
        <v>84428.54</v>
      </c>
      <c r="F36" s="93">
        <f t="shared" si="1"/>
        <v>100.6437112864284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57459.44</v>
      </c>
      <c r="E40" s="247">
        <v>57459.44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18.049999999999727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3148.99</v>
      </c>
      <c r="E47" s="247">
        <v>3148.99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3130.94</v>
      </c>
      <c r="E50" s="247">
        <v>3148.99</v>
      </c>
      <c r="F50" s="93">
        <f t="shared" si="1"/>
        <v>100.57650418085302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26852.61</v>
      </c>
      <c r="E54" s="247">
        <v>26508.27</v>
      </c>
      <c r="F54" s="93">
        <f t="shared" si="1"/>
        <v>98.717666550849245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26852.61</v>
      </c>
      <c r="E55" s="247">
        <v>26508.27</v>
      </c>
      <c r="F55" s="93">
        <f t="shared" si="1"/>
        <v>98.717666550849245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171589.65</v>
      </c>
      <c r="E68" s="104">
        <f t="shared" si="13"/>
        <v>200352.86</v>
      </c>
      <c r="F68" s="93">
        <f t="shared" si="1"/>
        <v>116.76278843158663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48094.47</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48094.47</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48094.47</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10233.619999999999</v>
      </c>
      <c r="E78" s="104">
        <f>E79+SUM(E82:E84)-E85+E86</f>
        <v>12206.47</v>
      </c>
      <c r="F78" s="93">
        <f t="shared" si="1"/>
        <v>119.27812445644845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9641.6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4.9000000000000004</v>
      </c>
      <c r="E84" s="247">
        <v>4.9000000000000004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10228.719999999999</v>
      </c>
      <c r="E86" s="247">
        <v>2559.9699999999998</v>
      </c>
      <c r="F86" s="93">
        <f t="shared" si="1"/>
        <v>25.027276140123107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11.4</v>
      </c>
      <c r="E146" s="104">
        <f t="shared" si="26"/>
        <v>51345.09</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51345.09</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0.4</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113250.16</v>
      </c>
      <c r="E170" s="104">
        <f t="shared" si="29"/>
        <v>136801.29999999999</v>
      </c>
      <c r="F170" s="93">
        <f t="shared" si="1"/>
        <v>120.79567922906244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376</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112874.16</v>
      </c>
      <c r="E173" s="247">
        <v>136801.29999999999</v>
      </c>
      <c r="F173" s="93">
        <f t="shared" si="1"/>
        <v>121.19806694463992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1961199.7099999997</v>
      </c>
      <c r="E175" s="104">
        <f t="shared" si="30"/>
        <v>1984719.6099999999</v>
      </c>
      <c r="F175" s="93">
        <f t="shared" si="1"/>
        <v>101.19926083407387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129197.71</v>
      </c>
      <c r="E176" s="104">
        <f t="shared" si="31"/>
        <v>151279.72999999998</v>
      </c>
      <c r="F176" s="93">
        <f t="shared" si="1"/>
        <v>117.09164968945656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128546.23000000001</v>
      </c>
      <c r="E177" s="104">
        <f t="shared" si="32"/>
        <v>151276.72999999998</v>
      </c>
      <c r="F177" s="93">
        <f t="shared" si="1"/>
        <v>117.68274339900904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111436.13</v>
      </c>
      <c r="E178" s="247">
        <v>131748.9</v>
      </c>
      <c r="F178" s="93">
        <f t="shared" si="1"/>
        <v>118.22817249665793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7066.01</v>
      </c>
      <c r="E179" s="247">
        <v>8720.83</v>
      </c>
      <c r="F179" s="93">
        <f t="shared" si="1"/>
        <v>123.41944039139486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77.02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77.02</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9967.07</v>
      </c>
      <c r="E188" s="247">
        <v>10807</v>
      </c>
      <c r="F188" s="93">
        <f t="shared" si="1"/>
        <v>108.42705027656072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651.48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1832001.9999999998</v>
      </c>
      <c r="E237" s="104">
        <f t="shared" si="41"/>
        <v>1833439.88</v>
      </c>
      <c r="F237" s="93">
        <f t="shared" si="1"/>
        <v>100.07848681387902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1789610.0599999998</v>
      </c>
      <c r="E238" s="104">
        <f t="shared" si="42"/>
        <v>1784366.75</v>
      </c>
      <c r="F238" s="93">
        <f t="shared" si="1"/>
        <v>99.70701382847615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1789610.0599999998</v>
      </c>
      <c r="E239" s="104">
        <f t="shared" si="43"/>
        <v>1784366.75</v>
      </c>
      <c r="F239" s="93">
        <f t="shared" si="1"/>
        <v>99.70701382847615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1782002.67</v>
      </c>
      <c r="E240" s="247">
        <v>1776759.36</v>
      </c>
      <c r="F240" s="93">
        <f t="shared" si="1"/>
        <v>99.705763067122689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7607.39</v>
      </c>
      <c r="E241" s="247">
        <v>7607.39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42380.54</v>
      </c>
      <c r="E245" s="104">
        <f t="shared" si="45"/>
        <v>49073.13</v>
      </c>
      <c r="F245" s="93">
        <f t="shared" si="1"/>
        <v>115.79165815253887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42380.54</v>
      </c>
      <c r="E246" s="104">
        <f t="shared" si="46"/>
        <v>49073.13</v>
      </c>
      <c r="F246" s="93">
        <f t="shared" si="1"/>
        <v>115.79165815253887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42380.54</v>
      </c>
      <c r="E247" s="247">
        <v>49073.13</v>
      </c>
      <c r="F247" s="93">
        <f t="shared" si="1"/>
        <v>115.79165815253887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11.4</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211304.8</v>
      </c>
      <c r="E259" s="104">
        <f t="shared" si="49"/>
        <v>191205.88</v>
      </c>
      <c r="F259" s="93">
        <f t="shared" si="1"/>
        <v>90.488185786598322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211304.8</v>
      </c>
      <c r="E260" s="248">
        <v>191205.88</v>
      </c>
      <c r="F260" s="97">
        <f t="shared" si="1"/>
        <v>90.488185786598322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0.8</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v>
      </c>
      <c r="E265" s="247">
        <v>51345.09</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10228.719999999999</v>
      </c>
      <c r="E268" s="247">
        <v>2559.9699999999998</v>
      </c>
      <c r="F268" s="93">
        <f t="shared" si="50"/>
        <v>25.027276140123107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51345.09</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128546.23</v>
      </c>
      <c r="E288" s="247">
        <v>151276.73000000001</v>
      </c>
      <c r="F288" s="93">
        <f t="shared" si="50"/>
        <v>117.68274339900906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651.48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9641.6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9967.07</v>
      </c>
      <c r="E302" s="247">
        <v>1165.4000000000001</v>
      </c>
      <c r="F302" s="93">
        <f t="shared" si="50"/>
        <v>11.692503413741452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 si="22">D115+D118+D121+D122+SUM(D125:D128)</f>
        <v>1578971.64</v>
      </c>
      <c r="E114" s="81">
        <f>E115+E118+E121+E122+SUM(E125:E128)</f>
        <v>1713911.83</v>
      </c>
      <c r="F114" s="63">
        <f t="shared" si="1"/>
        <v>108.5460806629814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 si="24">SUM(D119:D120)</f>
        <v>1578971.64</v>
      </c>
      <c r="E118" s="81">
        <f>SUM(E119:E120)</f>
        <v>1710801.48</v>
      </c>
      <c r="F118" s="63">
        <f t="shared" si="1"/>
        <v>108.34909485771385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1578971.64</v>
      </c>
      <c r="E120" s="249">
        <v>1710801.48</v>
      </c>
      <c r="F120" s="63">
        <f>IF(D120&gt;0,IF(E120/D120&gt;=100,"&gt;&gt;100",E120/D120*100),"-")</f>
        <v>108.34909485771385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IF(D121&gt;0,IF(E121/D121&gt;=100,"&gt;&gt;100",E121/D121*100),"-")</f>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3110.35</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1578971.64</v>
      </c>
      <c r="E141" s="106">
        <f t="shared" si="28"/>
        <v>1713911.83</v>
      </c>
      <c r="F141" s="82">
        <f t="shared" si="1"/>
        <v>108.5460806629814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C28" sqref="C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45835.75</v>
      </c>
      <c r="E5" s="107">
        <f t="shared" si="0"/>
        <v>23.41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45835.75</v>
      </c>
      <c r="E22" s="108">
        <f t="shared" si="3"/>
        <v>23.41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45835.75</v>
      </c>
      <c r="E23" s="108">
        <f t="shared" si="4"/>
        <v>23.41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45835.75</v>
      </c>
      <c r="E25" s="250">
        <v>23.41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129197.71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1817818.4899999998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1815214.8099999998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1597084.47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174935.28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93.42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43101.64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2603.6799999999998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1795739.4699999997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1792484.3099999998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1576771.7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173280.46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170.44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42261.71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3255.16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151276.72999999998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151276.73000000001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151276.73000000001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2025-01-30T12:56:12Z</dcterms:modified>
</cp:coreProperties>
</file>